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rdélyi_Hálózat\EHM2020\VÉLEMÉNYEZÉS 2020 PÁLYÁZATI KIÍRÁS\2020 honlapra\"/>
    </mc:Choice>
  </mc:AlternateContent>
  <bookViews>
    <workbookView xWindow="1065" yWindow="0" windowWidth="27870" windowHeight="11820" tabRatio="643"/>
  </bookViews>
  <sheets>
    <sheet name="Segédlet és költségek tartalma" sheetId="9" r:id="rId1"/>
    <sheet name="Kitöltési útmutató elszámolás" sheetId="10" r:id="rId2"/>
    <sheet name="Összesítő tábla" sheetId="8" r:id="rId3"/>
    <sheet name="személyi" sheetId="1" r:id="rId4"/>
    <sheet name="dologi" sheetId="2" r:id="rId5"/>
  </sheets>
  <definedNames>
    <definedName name="_xlnm._FilterDatabase" localSheetId="3" hidden="1">személyi!$A$6:$N$19</definedName>
    <definedName name="_xlnm.Print_Titles" localSheetId="4">dologi!$5:$7</definedName>
    <definedName name="_xlnm.Print_Titles" localSheetId="1">'Kitöltési útmutató elszámolás'!$1:$3</definedName>
    <definedName name="_xlnm.Print_Titles" localSheetId="2">'Összesítő tábla'!$30:$30</definedName>
    <definedName name="_xlnm.Print_Titles" localSheetId="0">'Segédlet és költségek tartalma'!$1:$2</definedName>
    <definedName name="_xlnm.Print_Titles" localSheetId="3">személyi!$1:$7</definedName>
    <definedName name="_xlnm.Print_Area" localSheetId="4">dologi!$A$5:$M$25</definedName>
    <definedName name="_xlnm.Print_Area" localSheetId="2">'Összesítő tábla'!$A$2:$E$77</definedName>
    <definedName name="_xlnm.Print_Area" localSheetId="3">személyi!$A$1:$N$19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8" l="1"/>
  <c r="L39" i="1" s="1"/>
  <c r="K44" i="1"/>
  <c r="I44" i="1"/>
  <c r="H44" i="1"/>
  <c r="G44" i="1"/>
  <c r="E25" i="8"/>
  <c r="D63" i="8"/>
  <c r="D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D36" i="8"/>
  <c r="C35" i="8"/>
  <c r="B35" i="8"/>
  <c r="B34" i="8"/>
  <c r="D33" i="8"/>
  <c r="B32" i="8"/>
  <c r="B31" i="8"/>
  <c r="L41" i="1"/>
  <c r="L40" i="1"/>
  <c r="L38" i="1"/>
  <c r="L36" i="1"/>
  <c r="L34" i="1"/>
  <c r="L33" i="1"/>
  <c r="L32" i="1"/>
  <c r="L28" i="1"/>
  <c r="L26" i="1"/>
  <c r="L25" i="1"/>
  <c r="L24" i="1"/>
  <c r="L22" i="1"/>
  <c r="L20" i="1"/>
  <c r="L18" i="1"/>
  <c r="L16" i="1"/>
  <c r="L15" i="1"/>
  <c r="L14" i="1"/>
  <c r="L13" i="1"/>
  <c r="L12" i="1"/>
  <c r="L10" i="1"/>
  <c r="L9" i="1"/>
  <c r="K43" i="2"/>
  <c r="K42" i="2"/>
  <c r="K41" i="2"/>
  <c r="K40" i="2"/>
  <c r="K38" i="2"/>
  <c r="K37" i="2"/>
  <c r="K36" i="2"/>
  <c r="K34" i="2"/>
  <c r="K33" i="2"/>
  <c r="K32" i="2"/>
  <c r="K30" i="2"/>
  <c r="K29" i="2"/>
  <c r="K28" i="2"/>
  <c r="K27" i="2"/>
  <c r="B62" i="8" l="1"/>
  <c r="C62" i="8"/>
  <c r="K26" i="2"/>
  <c r="K35" i="2"/>
  <c r="K44" i="2"/>
  <c r="L17" i="1"/>
  <c r="L30" i="1"/>
  <c r="L42" i="1"/>
  <c r="E26" i="8"/>
  <c r="K31" i="2"/>
  <c r="K39" i="2"/>
  <c r="L11" i="1"/>
  <c r="L19" i="1"/>
  <c r="L27" i="1"/>
  <c r="L35" i="1"/>
  <c r="L43" i="1"/>
  <c r="L21" i="1"/>
  <c r="L29" i="1"/>
  <c r="L37" i="1"/>
  <c r="L23" i="1"/>
  <c r="L31" i="1"/>
  <c r="B36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5" i="8"/>
  <c r="E34" i="8"/>
  <c r="E32" i="8"/>
  <c r="E31" i="8"/>
  <c r="E33" i="8" l="1"/>
  <c r="E62" i="8"/>
  <c r="E36" i="8"/>
  <c r="J32" i="1"/>
  <c r="J40" i="1"/>
  <c r="J39" i="1"/>
  <c r="J33" i="1"/>
  <c r="J41" i="1"/>
  <c r="J34" i="1"/>
  <c r="J42" i="1"/>
  <c r="J43" i="1"/>
  <c r="J35" i="1"/>
  <c r="J36" i="1"/>
  <c r="J37" i="1"/>
  <c r="J38" i="1"/>
  <c r="J14" i="1"/>
  <c r="J22" i="1"/>
  <c r="J30" i="1"/>
  <c r="J15" i="1"/>
  <c r="J23" i="1"/>
  <c r="J31" i="1"/>
  <c r="L8" i="1"/>
  <c r="J8" i="1"/>
  <c r="J16" i="1"/>
  <c r="J24" i="1"/>
  <c r="J9" i="1"/>
  <c r="J17" i="1"/>
  <c r="J25" i="1"/>
  <c r="J10" i="1"/>
  <c r="J18" i="1"/>
  <c r="J26" i="1"/>
  <c r="J11" i="1"/>
  <c r="J19" i="1"/>
  <c r="J27" i="1"/>
  <c r="J12" i="1"/>
  <c r="J20" i="1"/>
  <c r="J28" i="1"/>
  <c r="J13" i="1"/>
  <c r="J21" i="1"/>
  <c r="J29" i="1"/>
  <c r="B18" i="8"/>
  <c r="E63" i="8" l="1"/>
  <c r="L44" i="1"/>
  <c r="C34" i="8"/>
  <c r="C36" i="8" s="1"/>
  <c r="J44" i="1"/>
  <c r="C31" i="8"/>
  <c r="C32" i="8"/>
  <c r="B33" i="8"/>
  <c r="B63" i="8" s="1"/>
  <c r="C33" i="8" l="1"/>
  <c r="C63" i="8" s="1"/>
  <c r="B65" i="8"/>
  <c r="B64" i="8" l="1"/>
  <c r="K10" i="2" l="1"/>
  <c r="K9" i="2"/>
  <c r="C64" i="8"/>
  <c r="K14" i="2" l="1"/>
  <c r="K18" i="2"/>
  <c r="K22" i="2"/>
  <c r="K13" i="2"/>
  <c r="K17" i="2"/>
  <c r="K21" i="2"/>
  <c r="K25" i="2"/>
  <c r="K15" i="2"/>
  <c r="K23" i="2"/>
  <c r="K12" i="2"/>
  <c r="K20" i="2"/>
  <c r="K11" i="2"/>
  <c r="K19" i="2"/>
  <c r="K8" i="2"/>
  <c r="K16" i="2"/>
  <c r="K24" i="2"/>
  <c r="C65" i="8" l="1"/>
</calcChain>
</file>

<file path=xl/sharedStrings.xml><?xml version="1.0" encoding="utf-8"?>
<sst xmlns="http://schemas.openxmlformats.org/spreadsheetml/2006/main" count="589" uniqueCount="357">
  <si>
    <t>Sorszám</t>
  </si>
  <si>
    <t>KIADÁSOK megnevezése</t>
  </si>
  <si>
    <t>Szállásköltség</t>
  </si>
  <si>
    <t>Támogatási szerződés száma:</t>
  </si>
  <si>
    <t>A pályázó szervezet ÁFA visszaigénylő?</t>
  </si>
  <si>
    <t>Kiadás megnevezése</t>
  </si>
  <si>
    <t>Elszámolt összeg helyi pénznemben</t>
  </si>
  <si>
    <t>Elszámolt összeg forintban</t>
  </si>
  <si>
    <t>Tervezett összeg forintban</t>
  </si>
  <si>
    <t>Támogatott szervezet neve</t>
  </si>
  <si>
    <t>Elszámolási maradvány</t>
  </si>
  <si>
    <t>Megítélt támogatás HUF:</t>
  </si>
  <si>
    <t xml:space="preserve">Alulírott, a pályázó szervezet hivatalos képviselője büntetőjogi felelősségem tudatában nyilatkozom: </t>
  </si>
  <si>
    <t>helyi pénznemben</t>
  </si>
  <si>
    <t>HUF</t>
  </si>
  <si>
    <t>Számla/ bizonylat száma</t>
  </si>
  <si>
    <t>Számla/ bizonylat kelte</t>
  </si>
  <si>
    <t xml:space="preserve">Számla/ szerződés kiállítójának neve  
(szállító neve) </t>
  </si>
  <si>
    <t>Számla/ szerződés tartalmának (termék/szolgáltatás) megnevezése</t>
  </si>
  <si>
    <t>Teljesítési időszak</t>
  </si>
  <si>
    <t>Pénzügyi teljesítés (kifizetés) dátuma</t>
  </si>
  <si>
    <t>Pénzügyi teljesítés (kifizetés) száma</t>
  </si>
  <si>
    <t xml:space="preserve">Teljesítés dátuma/időszaka </t>
  </si>
  <si>
    <t>CHF</t>
  </si>
  <si>
    <t>EUR</t>
  </si>
  <si>
    <t>USD</t>
  </si>
  <si>
    <t>HRK</t>
  </si>
  <si>
    <t>RON</t>
  </si>
  <si>
    <t>RSD</t>
  </si>
  <si>
    <t>igen</t>
  </si>
  <si>
    <t>Munkaszerződés azonosítója vagy létrejöttének dátuma</t>
  </si>
  <si>
    <t>A támogatást fogadó számla pénzneme:</t>
  </si>
  <si>
    <t>Cellában szereplő szöveg</t>
  </si>
  <si>
    <t>felülírható-e</t>
  </si>
  <si>
    <t>Magyarázat</t>
  </si>
  <si>
    <t>Dátum</t>
  </si>
  <si>
    <t>Aláírás, pecsét</t>
  </si>
  <si>
    <t>nyomtatás után kérjük kézzel kitölteni</t>
  </si>
  <si>
    <t>legördülő menü</t>
  </si>
  <si>
    <t>Kérjük, válassza ki a megfelelőt, annak függvényében , hogy milyen pénznemben kapta meg a támogatást.</t>
  </si>
  <si>
    <t>A bankszámlán jóváírt támogatás dátumát kérjük beírni</t>
  </si>
  <si>
    <t>Kérjük, válassza ki országának pénznemét</t>
  </si>
  <si>
    <t>A támogatási összeg átváltásának dátumát kérjük beírni</t>
  </si>
  <si>
    <t>NEM</t>
  </si>
  <si>
    <t>Számítás alapján automatikusan kitöltésre kerül</t>
  </si>
  <si>
    <t>Kérjük kiválasztani a pályázó státusza szerint</t>
  </si>
  <si>
    <t>Számítás alapján automatikusan kitöltésre kerül a személyi, dologi és felhalmozási adatlapokból.</t>
  </si>
  <si>
    <t>A Támogatási szerződés szerint kérjük kitölteni</t>
  </si>
  <si>
    <t>Az elszámolás készítésének dátumát kérjük beírni</t>
  </si>
  <si>
    <t>Munkavállaló neve:</t>
  </si>
  <si>
    <t>Teljesítési időszak:</t>
  </si>
  <si>
    <t>Munkaszerződés azonosítója vagy létrejöttének dátuma:</t>
  </si>
  <si>
    <t>Elszámolt munkavállaló</t>
  </si>
  <si>
    <t>Kérjük ide írni azt az időszakot, amire az elszámolni kívánt bizonylat vonatkozik (nem feltétlenül azonos a szerződés időszakával)</t>
  </si>
  <si>
    <t>A pénztári vagy banki kifizetés dátuma</t>
  </si>
  <si>
    <t>A pénztárkifizetési bizonylat vagy bankkivonat sorszáma</t>
  </si>
  <si>
    <t>A számla vagy egyéb elszámolt bizonylat sorszáma</t>
  </si>
  <si>
    <t xml:space="preserve">Számla/ szerződés kiállítójának neve (szállító neve) </t>
  </si>
  <si>
    <t>A számla vagy egyéb elszámolt bizonylat kiállítójának neve</t>
  </si>
  <si>
    <t>A bizonylat tartalma szerint kérjük kitölteni</t>
  </si>
  <si>
    <t>A Támogatási szerződés mellékletét képező jóváhagyott költségterv szerint kérjük kitölteni</t>
  </si>
  <si>
    <t>A záradékkal ellátott bér vagy járulék összegét kérjük ide írni</t>
  </si>
  <si>
    <t>PÉNZÜGYI ELSZÁMOLÁSI ÖSSZESÍTŐ</t>
  </si>
  <si>
    <t>Számla bruttó összege helyi pénznemben</t>
  </si>
  <si>
    <t>Támogatás címe:</t>
  </si>
  <si>
    <t>Étkezési szolgáltatások</t>
  </si>
  <si>
    <t>Támogatás futamidejének kezdete:</t>
  </si>
  <si>
    <t>Támogatás futamidejének vége:</t>
  </si>
  <si>
    <t>Beérkezés dátuma:</t>
  </si>
  <si>
    <t>Ország pénzneme:</t>
  </si>
  <si>
    <t>Átváltás dátuma:</t>
  </si>
  <si>
    <t>Átváltás árfolyama:</t>
  </si>
  <si>
    <t>Támogatási összeg értéke helyi pénznemben:</t>
  </si>
  <si>
    <t>Keresztárfolyam:</t>
  </si>
  <si>
    <t>A támogatott szervezet ÁFA visszaigénylő?</t>
  </si>
  <si>
    <t>CZK</t>
  </si>
  <si>
    <t>A támogatás kezeléséből keletkezett kamat összege helyi pénznemben:</t>
  </si>
  <si>
    <t>A támogatás kezeléséből keletkezett kamat</t>
  </si>
  <si>
    <t xml:space="preserve">4. A támogatás kezeléséből keletkezett kamat </t>
  </si>
  <si>
    <t>Megbízási díj</t>
  </si>
  <si>
    <t>Összesen</t>
  </si>
  <si>
    <t>Az elszámolás készítőjének neve:</t>
  </si>
  <si>
    <t xml:space="preserve">• jelen támogatási szerződéshez kapcsolódóan benyújtott  beszámolóban feltüntetett költségek kifizetése előtt azok jogosságáról és összegszerűségéről - ellenszolgáltatás teljesítését követően, esedékes kifizetés előtt, ezen felül az ellenszolgáltatás teljesítéséről is - előzetesen meggyőződtem.                                                                                                                                                       </t>
  </si>
  <si>
    <t xml:space="preserve">  • az elszámoláshoz megküldött valamennyi bizonylat az eredetivel mindenben megegyező másolat.</t>
  </si>
  <si>
    <t>• kijelentem, hogy a benyújtott elszámoláshoz csatolt megrendelés(ek)/szerződés(ek) az azokban foglaltaknak megfelelően teljesült(ek), a Megbízott(ak) a megrendelés(ek)ben/szerződés(ek)ben foglalt(ak)nak határidőre eleget tett(ek);</t>
  </si>
  <si>
    <t>nem</t>
  </si>
  <si>
    <t>2. Dologi kiadások összesen</t>
  </si>
  <si>
    <t>Eltérés %</t>
  </si>
  <si>
    <t xml:space="preserve">Megbízási díj </t>
  </si>
  <si>
    <t>Számla/bizonylat kiállítójának adószáma vagy (adószám hiányában) más azonosítója</t>
  </si>
  <si>
    <t>1.</t>
  </si>
  <si>
    <t>2.</t>
  </si>
  <si>
    <t xml:space="preserve">A támogatás összege (támogatási szerződés szerint kiutalt forint összeg): </t>
  </si>
  <si>
    <t>II/A/1/1.1.</t>
  </si>
  <si>
    <t>neve***</t>
  </si>
  <si>
    <t>Tiszteletdíj</t>
  </si>
  <si>
    <t>Szerzői díj, honorárium</t>
  </si>
  <si>
    <t xml:space="preserve"> Szakértői, tanácsadói díj</t>
  </si>
  <si>
    <t xml:space="preserve">PR, marketing szolgáltatások díja </t>
  </si>
  <si>
    <t xml:space="preserve"> Rendezvényhelyszínek bérleti díja</t>
  </si>
  <si>
    <t>Rendezvényekhez kapcsolódó eszközbérleti díj</t>
  </si>
  <si>
    <t xml:space="preserve">Étkezési szolgáltatások </t>
  </si>
  <si>
    <t>Egyéb, a rendezvények lebonyolításához kapcsolódó szolgáltatási díjak ( a tényleges tartalom megjelölésével)</t>
  </si>
  <si>
    <t>30.</t>
  </si>
  <si>
    <t xml:space="preserve">Élelmiszer beszerzése (kizárólag rendezvények lebonyolítása során felmerülő) </t>
  </si>
  <si>
    <t xml:space="preserve">Könyv folyóírat beszerzés ( kizárólag a szakmai rendezvényekhez szükséges) </t>
  </si>
  <si>
    <t>Utazási költségek elszámolása</t>
  </si>
  <si>
    <t xml:space="preserve">Egyéb szakmai anyag beszerzés  </t>
  </si>
  <si>
    <t>Tisztelet díj</t>
  </si>
  <si>
    <t xml:space="preserve">Szerzői díj, honorárium </t>
  </si>
  <si>
    <t>Szakértői, tanácsadói díj</t>
  </si>
  <si>
    <t xml:space="preserve">Szakmai programokhoz kapcsolódó teher szállítási, busszal történő személyszállítási szolgáltatás </t>
  </si>
  <si>
    <t>PR, marketing és kommunikációs szolgáltatások díja</t>
  </si>
  <si>
    <t>Rendezvényhelyszínek bérleti díja</t>
  </si>
  <si>
    <t xml:space="preserve">Iroda bérleti díj </t>
  </si>
  <si>
    <t>Eszközök bérleti díja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</si>
  <si>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</si>
  <si>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</si>
  <si>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</si>
  <si>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</si>
  <si>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</si>
  <si>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Utazási költségek elszámolása </t>
  </si>
  <si>
    <t xml:space="preserve">Bankköltség </t>
  </si>
  <si>
    <t>Költségterv  szerinti költségsor száma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</si>
  <si>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</si>
  <si>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</si>
  <si>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</si>
  <si>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</si>
  <si>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</si>
  <si>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 xml:space="preserve">Bruttó bérköltség </t>
  </si>
  <si>
    <t>1 fő teljes állású, vagy 2 fő részmunkaidős alkalmazott  bruttó személyi juttatása, költségtérítés nélkül.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</si>
  <si>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</si>
  <si>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</si>
  <si>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lap, bérkarton,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</si>
  <si>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</si>
  <si>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</si>
  <si>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</si>
  <si>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                                         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</si>
  <si>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</si>
  <si>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Az eredeti bérszámfejtési lap, bérkarton, kifizetési jegyzék, eredeti szerződés (az elszámolni kívánt részösszegek szerepeltetésével)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</si>
  <si>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</si>
  <si>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</si>
  <si>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</si>
  <si>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</si>
  <si>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</si>
  <si>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</si>
  <si>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 xml:space="preserve">Az eredet bérszámfejtési lap, bérkarton, kifizetési jegyzék, az elszámolni kívánt részösszegek szerepeltetésével. 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</si>
  <si>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</si>
  <si>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</si>
  <si>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</si>
  <si>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</si>
  <si>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</si>
  <si>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</si>
  <si>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</si>
  <si>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</si>
  <si>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</si>
  <si>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</si>
  <si>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</si>
  <si>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</si>
  <si>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II/A/3/3.1/3.1.3.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</si>
  <si>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</si>
  <si>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</si>
  <si>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</si>
  <si>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</si>
  <si>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</si>
  <si>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</si>
  <si>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>Adott szakmai programhoz kapcsolódó szállítási szolgáltatás  költsége  számolható el ezen a soron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</si>
  <si>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</si>
  <si>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</si>
  <si>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Az adott szakmai program rendezvény megvalósítása érdekében felmerülő üzemanyag költség szerepeltethető ezen a soron.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</si>
  <si>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kiküldetési rendelvény, </t>
    </r>
    <r>
      <rPr>
        <sz val="10"/>
        <color theme="1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Bookman Old Style"/>
        <family val="1"/>
        <charset val="238"/>
      </rPr>
      <t>Gépjárművel történő utazás esetén:</t>
    </r>
    <r>
      <rPr>
        <sz val="10"/>
        <color theme="1"/>
        <rFont val="Bookman Old Style"/>
        <family val="1"/>
        <charset val="238"/>
      </rPr>
      <t xml:space="preserve">  gépjármű szabályzat, vagy határozat</t>
    </r>
    <r>
      <rPr>
        <b/>
        <sz val="10"/>
        <color theme="1"/>
        <rFont val="Bookman Old Style"/>
        <family val="1"/>
        <charset val="238"/>
      </rPr>
      <t xml:space="preserve"> amelyből ellenőrizhető az utiköltség térítés mértéke.  </t>
    </r>
    <r>
      <rPr>
        <sz val="10"/>
        <color theme="1"/>
        <rFont val="Bookman Old Style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Bookman Old Style"/>
        <family val="1"/>
        <charset val="238"/>
      </rPr>
      <t xml:space="preserve">amely tartalma a programhoz köthető, </t>
    </r>
    <r>
      <rPr>
        <b/>
        <sz val="10"/>
        <color theme="1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</si>
  <si>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</si>
  <si>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>II./3/3.2. Szakmai szolgáltatások igénybevétele</t>
  </si>
  <si>
    <t>II/A/3/3.2./3.2.1.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</si>
  <si>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</si>
  <si>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</si>
  <si>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HH által zenészek részvételi díja maximum bruttó 250 lei/fő/nap mértéknek megfelelő forint összeg számolható el. </t>
  </si>
  <si>
    <t>II/A/3/3.2./3.2.2.</t>
  </si>
  <si>
    <t>II/A/3/3.2/3.2.3.</t>
  </si>
  <si>
    <t>II/A/3/3.2/3.2.4.</t>
  </si>
  <si>
    <t>Kizárólag a szakmai rendezvényekkel kapcsolatban felmerülő szolgáltatások díja számolható el.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</si>
  <si>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</si>
  <si>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</si>
  <si>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</si>
  <si>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</si>
  <si>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II/A/3/3.2/3.2.6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</si>
  <si>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</si>
  <si>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</si>
  <si>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</si>
  <si>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</si>
  <si>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</si>
  <si>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</si>
  <si>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</si>
  <si>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</si>
  <si>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</si>
  <si>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</si>
  <si>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</si>
  <si>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</si>
  <si>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II/A/3/3.3/3.3.1</t>
  </si>
  <si>
    <t>Iroda bérleti díj</t>
  </si>
  <si>
    <t xml:space="preserve">A stratégia szervezet elhelyezését szolgáló, iroda bérleti díja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</si>
  <si>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</si>
  <si>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bérleti díja számolhatóak el. A felmerülés jogosságát a bérleti szerződésekkel kell igazolni. 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</si>
  <si>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</si>
  <si>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</si>
  <si>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</si>
  <si>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</si>
  <si>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</si>
  <si>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</si>
  <si>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</si>
  <si>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</si>
  <si>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</si>
  <si>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</si>
  <si>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</si>
  <si>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</si>
  <si>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Bookman Old Style"/>
        <family val="1"/>
        <charset val="238"/>
      </rPr>
      <t xml:space="preserve">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banki terhelési értesítő, könyvelési bizonylat. </t>
    </r>
  </si>
  <si>
    <t xml:space="preserve">A szervezet nevére szóló, a pályáztat folyósítására megjelölt bankszámlaszám költségei számolhatóak el. </t>
  </si>
  <si>
    <t>Bankkivonat, átváltási bizonylat.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</si>
  <si>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</si>
  <si>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</si>
  <si>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</si>
  <si>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-</t>
  </si>
  <si>
    <r>
      <t>Számla/ szerződésből elszámolt (záradékolt) bruttó összeg helyi pénznemben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</si>
  <si>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r>
      <t>Számla/ szerződésből elszámolt (záradékolt) bruttó összeg HUF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</si>
  <si>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r>
      <t xml:space="preserve">A támogatási összeg átváltásának árfolyamát kérjük beírni. </t>
    </r>
    <r>
      <rPr>
        <b/>
        <sz val="11"/>
        <rFont val="Book Antiqua"/>
        <family val="1"/>
        <charset val="238"/>
      </rPr>
      <t xml:space="preserve">Ha </t>
    </r>
    <r>
      <rPr>
        <sz val="11"/>
        <rFont val="Book Antiqua"/>
        <family val="1"/>
        <charset val="238"/>
      </rPr>
      <t>az orszság pénzneme és az utalás pénzneme megegyezik, automatikusan megjelenik az 1-es érték, ebben az esetben ezt a cellát nem kell kitölteni.</t>
    </r>
  </si>
  <si>
    <r>
      <t xml:space="preserve">A számlán feltűntetett teljesítés dátuma. Termékvásárlás, készpénzben kifizetett számlák esetében általában megegyezik a számla kiállításának dátumával. Folyamatos szolgáltatás esetén az </t>
    </r>
    <r>
      <rPr>
        <b/>
        <sz val="11"/>
        <rFont val="Book Antiqua"/>
        <family val="1"/>
        <charset val="238"/>
      </rPr>
      <t xml:space="preserve">elszámolási időszak </t>
    </r>
    <r>
      <rPr>
        <sz val="11"/>
        <rFont val="Book Antiqua"/>
        <family val="1"/>
        <charset val="238"/>
      </rPr>
      <t xml:space="preserve">meghatározó nem a számla kiállítás dátuma! </t>
    </r>
  </si>
  <si>
    <r>
      <t xml:space="preserve">A záradékkal ellátott bruttó összeget kérjük beírni </t>
    </r>
    <r>
      <rPr>
        <u/>
        <sz val="11"/>
        <rFont val="Book Antiqua"/>
        <family val="1"/>
        <charset val="238"/>
      </rPr>
      <t>NEM ÁFA visszaigénylő</t>
    </r>
    <r>
      <rPr>
        <sz val="11"/>
        <rFont val="Book Antiqua"/>
        <family val="1"/>
        <charset val="238"/>
      </rPr>
      <t xml:space="preserve"> pályázók esetében. Amennyiben </t>
    </r>
    <r>
      <rPr>
        <u/>
        <sz val="11"/>
        <rFont val="Book Antiqua"/>
        <family val="1"/>
        <charset val="238"/>
      </rPr>
      <t xml:space="preserve">ÁFA visszagénylő </t>
    </r>
    <r>
      <rPr>
        <sz val="11"/>
        <rFont val="Book Antiqua"/>
        <family val="1"/>
        <charset val="238"/>
      </rPr>
      <t>a pályázó, akkor kizárólag nettó érték számolható el, így ebbe a cellába nettó összeget szükséges beírni.</t>
    </r>
  </si>
  <si>
    <t xml:space="preserve">Kitöltési útmutató a 2019. évi pályázatok elszámolásához </t>
  </si>
  <si>
    <r>
      <t>Használatához az alábbi kitöltési útmutató nyújt segítséget.</t>
    </r>
    <r>
      <rPr>
        <sz val="11"/>
        <color indexed="10"/>
        <rFont val="Book Antiqu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FIGYELEM! Amennyiben az egyes költségekhez a jelenleg rendelkezésre álló sorok száma kevés, kérjük vegye fel a kapcsolatot a HH pályázati koordinátorával !</t>
    </r>
    <r>
      <rPr>
        <sz val="11"/>
        <rFont val="Book Antiqua"/>
        <family val="1"/>
        <charset val="238"/>
      </rPr>
      <t xml:space="preserve"> </t>
    </r>
    <r>
      <rPr>
        <b/>
        <sz val="11"/>
        <color indexed="10"/>
        <rFont val="Book Antiqua"/>
        <family val="1"/>
        <charset val="238"/>
      </rPr>
      <t xml:space="preserve"> </t>
    </r>
    <r>
      <rPr>
        <sz val="11"/>
        <rFont val="Book Antiqua"/>
        <family val="1"/>
        <charset val="238"/>
      </rPr>
      <t xml:space="preserve">                                                                                   
Probléma esetén kérjük, keresse a szakmai kollégáit.</t>
    </r>
  </si>
  <si>
    <r>
      <t xml:space="preserve"> Ebben a cellában a HUF támogatás </t>
    </r>
    <r>
      <rPr>
        <u/>
        <sz val="11"/>
        <rFont val="Book Antiqua"/>
        <family val="1"/>
        <charset val="238"/>
      </rPr>
      <t>teljes ellenértéke</t>
    </r>
    <r>
      <rPr>
        <sz val="11"/>
        <rFont val="Book Antiqua"/>
        <family val="1"/>
        <charset val="238"/>
      </rPr>
      <t xml:space="preserve"> kerül feltüntetésre a támogatást fogadó bankszámla pénznemében, a banki költségek levonása nélkül (átváltási, tranzakciós, stb.). A banki tranzakciók költségei a dologi kiadások 3.3.9 során kerülhetnek elszámolásra akkor is, ha nem voltak beterveze.</t>
    </r>
  </si>
  <si>
    <t xml:space="preserve">Amennyiben a támogatott pénzforgalmi számláján a támogatási összeg után kamat képződik, a kamat felhasználásáról a támogatottnak külön elszámolás keretében el kell számolnia. </t>
  </si>
  <si>
    <t xml:space="preserve">Kérjük a szerződés egyértelmű azonosíthatóságához a megfelelőt beírni </t>
  </si>
  <si>
    <t xml:space="preserve">HH támogatás terhére elszámolt összeg </t>
  </si>
  <si>
    <t xml:space="preserve">Bruttó bérköltség ( 1 fő adminisztrátor vagy 1 fő szakmai munkatárs bérköltsége) </t>
  </si>
  <si>
    <t>Szakmai programokhoz kapcsolódó bruttó személyi kifizetés körébe tartozó megbízási díj, tiszteletdíj, fellépési díj, honorárium (nem számlaképes vállalkozó)</t>
  </si>
  <si>
    <t>munkaköre/Szakmai programokhoz kapcsolódó bruttó személyi kifizetés körébe tartozó megbízási díj, tiszteletdíj, fellépési díj, honorárium (nem számlaképes vállalkozó) esetén szerződés tárgya a szakmai program megnevezésével</t>
  </si>
  <si>
    <t>SZJ1.</t>
  </si>
  <si>
    <t>SZJ2.</t>
  </si>
  <si>
    <t>SZJ3.</t>
  </si>
  <si>
    <t>SZJ4.</t>
  </si>
  <si>
    <t>SZJ5.</t>
  </si>
  <si>
    <t>SZJ6.</t>
  </si>
  <si>
    <t>SZJ7.</t>
  </si>
  <si>
    <t>SZJ8.</t>
  </si>
  <si>
    <t>SZJ9.</t>
  </si>
  <si>
    <t>SZJ10.</t>
  </si>
  <si>
    <t>SZJ11</t>
  </si>
  <si>
    <t>SZJ12.</t>
  </si>
  <si>
    <t>SZJ13.</t>
  </si>
  <si>
    <t>SZJ14.</t>
  </si>
  <si>
    <t>SZJ15.</t>
  </si>
  <si>
    <t>SZJ16.</t>
  </si>
  <si>
    <t>SZJ17</t>
  </si>
  <si>
    <t>SZJ18.</t>
  </si>
  <si>
    <t>SZJ19.</t>
  </si>
  <si>
    <t>SZJ20.</t>
  </si>
  <si>
    <t>SZJ21</t>
  </si>
  <si>
    <t>SZJ22</t>
  </si>
  <si>
    <t>SZJ23</t>
  </si>
  <si>
    <t>SZJ24</t>
  </si>
  <si>
    <t>SZJ25</t>
  </si>
  <si>
    <t>SZJ26</t>
  </si>
  <si>
    <t>D1.</t>
  </si>
  <si>
    <t>D2.</t>
  </si>
  <si>
    <t>D3.</t>
  </si>
  <si>
    <t>D4.</t>
  </si>
  <si>
    <t>D5.</t>
  </si>
  <si>
    <t>D6.</t>
  </si>
  <si>
    <t>D7.</t>
  </si>
  <si>
    <t>D8.</t>
  </si>
  <si>
    <t>Levédésre kerül és elrejtésre ( választéklista tartalma)megegyezik a költségterv jogcím megnevezésével</t>
  </si>
  <si>
    <t>Kelt……………………………….</t>
  </si>
  <si>
    <t>Szervezet képviselőjének neve</t>
  </si>
  <si>
    <t>tisztsége</t>
  </si>
  <si>
    <t>" cégszerű aláírás helye"</t>
  </si>
  <si>
    <t xml:space="preserve">Pecsét helye (amennyiben van, egyéb esetben törlendő) </t>
  </si>
  <si>
    <t>A Támogatás teljes ellenértéke, a banki költségek levonása nélkül (átváltási, tranzakciós, stb.), helyi devizában</t>
  </si>
  <si>
    <t xml:space="preserve">A pályázó képviselőjének email címe: </t>
  </si>
  <si>
    <t>Pályázó szervezet neve:</t>
  </si>
  <si>
    <t>A Pályázó képviselőjének neve:</t>
  </si>
  <si>
    <t>A pályázó képviselőjének telefonszáma:</t>
  </si>
  <si>
    <t xml:space="preserve">Készítette, felvilágosítást nyújt: </t>
  </si>
  <si>
    <t>Kontháné Kovács Mária</t>
  </si>
  <si>
    <t>II/A/2/2.2.</t>
  </si>
  <si>
    <t xml:space="preserve">       II/A/3/3.1/3.1.5.</t>
  </si>
  <si>
    <t>II/A/3/3.2/3.2.5.</t>
  </si>
  <si>
    <t>II/A/3/3.2/3.2.7</t>
  </si>
  <si>
    <t>II/A/3/3.2./3.2.8</t>
  </si>
  <si>
    <t xml:space="preserve">          II/A/3/3.2./3.2.9.</t>
  </si>
  <si>
    <t>II/A/3/3.2./3.2.10.</t>
  </si>
  <si>
    <t>II/A/3/3.2./3.2.11.-3.2.17.</t>
  </si>
  <si>
    <t>3.3. Szakmai programokhoz közvetlenül nem kapcsolható működési dologi ktg. Rezsi jellegű költségek  SZUM (3.3.1.+…3.3.17.)</t>
  </si>
  <si>
    <t>Munkavállaló munkaköre/Szakmai programokhoz kapcsolódó bruttó személyi kifizetés körébe tartozó megbízási díj, tiszteletdíj, fellépési díj, honorárium (nem számlaképes vállalkozó) esetén szerződés tárgya a szakmai program megnevezésével</t>
  </si>
  <si>
    <t>2. Munkaadókat terhelő járulékok</t>
  </si>
  <si>
    <t>Munkaadót terhelő járulékok összege helyi pénznemben Teljes összege</t>
  </si>
  <si>
    <t xml:space="preserve">Munkaadót terhelő járulékok összege forintban Teljes összege </t>
  </si>
  <si>
    <t>Személyi jellegű kifizetések és járulékok összege</t>
  </si>
  <si>
    <r>
      <rPr>
        <sz val="11"/>
        <color indexed="8"/>
        <rFont val="Book Antiqua"/>
        <family val="1"/>
        <charset val="238"/>
      </rPr>
      <t xml:space="preserve">Számla/ szerződésből elszámolt (záradékolt) bruttó összeg </t>
    </r>
    <r>
      <rPr>
        <i/>
        <sz val="11"/>
        <color indexed="8"/>
        <rFont val="Book Antiqua"/>
        <family val="1"/>
        <charset val="238"/>
      </rPr>
      <t xml:space="preserve">
(ÁFA visszaigénylők esetében ide nettó összeg kerül feltüntetésre)</t>
    </r>
  </si>
  <si>
    <t xml:space="preserve">Elszámolási összesítő </t>
  </si>
  <si>
    <t>Pénzügyi elszámolási összesítő</t>
  </si>
  <si>
    <t>E-mail címe:</t>
  </si>
  <si>
    <t>Mobiltelefon száma:</t>
  </si>
  <si>
    <t>Az elszámolást készítőjének neve:</t>
  </si>
  <si>
    <t>Az elszámolást készítőjének telefonszáma:</t>
  </si>
  <si>
    <t xml:space="preserve">Az elszámolást készítőjének email címe: </t>
  </si>
  <si>
    <t xml:space="preserve">1.  Személyi juttatások </t>
  </si>
  <si>
    <t>SZEMÉLYI JJUTTATÁSOK ÉS JÁRULÉKOK</t>
  </si>
  <si>
    <t xml:space="preserve">Kötelező az SZJ.1 ….. SZJ99 mintával tölteni. Az adott sorhoz tartozó minden bizonylatra ezt a sorszámot rá kell vezetni. </t>
  </si>
  <si>
    <r>
      <rPr>
        <b/>
        <sz val="11"/>
        <rFont val="Book Antiqua"/>
        <family val="1"/>
        <charset val="238"/>
      </rPr>
      <t>Soronként</t>
    </r>
    <r>
      <rPr>
        <sz val="11"/>
        <rFont val="Book Antiqua"/>
        <family val="1"/>
        <charset val="238"/>
      </rPr>
      <t xml:space="preserve"> kérjük felvezetni valamennyi bizonylatot. Amennyiben több sorra lenne szükség az elszámolásnál, sorbeszúrásnál kérjük másolja át a képleteket is! A cella tartalma legördülő listából választható, a legördülő lista elemei nem módosíthatóak. </t>
    </r>
  </si>
  <si>
    <t>1  Az Adatvédelmi törvény (2011. évi CXII. törvény az információs önrendelkezési jogról és az információszabadságról) előírásainak betartása érdekében az elszámolás során a munkabérek és járulék, illetve ezek kifizetésének igazolására megküldött cégszerűen aláírt, záradékolt, bizonylatokon, elszámolási összesítőn az érintettek neve nem szerepelhet, ezeket ki kell takarni. A táblázatban a pozíció kerüljön megjelölésre, illetve a bizonylatokra az kerüljön rávezetésre, (pl: 1 fő adminisztrátor személyi juttatása).                                                                                                                                                                                                                 2. Amennyiben a Pályázó olyan iratot kíván beküldeni az elszámolás részeként, ami személyes adatokat tartalmaz, akkor azt csak abban az esetben fogadja be HH, ha a Támogatott az érintett által aláírt, adatkezelésre felhatalmazó nyilatkozatát is megküldi, nyilatkozat hiányában a HH visszaküldi a személyes adatokat tartalmazó bizonylatokat a Pályázó részére</t>
  </si>
  <si>
    <t>Bérszámfejtés/szerződés szerint kérjük kitölteni *** Adatvédelmi rendelkezést lásd jelen táblázat alatt</t>
  </si>
  <si>
    <t xml:space="preserve">Nettó bér teljes összege (számfejtés alapja) (helyi pénznemben) </t>
  </si>
  <si>
    <t xml:space="preserve">A nettó kifejezés nem a munkavállaló részére átutalandó nettó összeget jelenti, hanem a Számfejtés alapját képező, szerződés szerint elszámolandó személyju juttatás összegét. A havi rendszerességű kifizetéseket annyi tételként kell külön bizonylatoltan elszámolni, ahány esetben a Támogatás terhére elszámolásra kerülnek. </t>
  </si>
  <si>
    <t>Nettó bér teljes összege (számfejtés alapja) HUF</t>
  </si>
  <si>
    <t xml:space="preserve">A személyi juttatások után fizetendő járulékok összegét kell szerepeltetni. </t>
  </si>
  <si>
    <t xml:space="preserve">Elszámolt személyi juttatás helyi pénznemben </t>
  </si>
  <si>
    <t>Elszámolt Munkaadót terhelő járulékok összege HUF-ban</t>
  </si>
  <si>
    <t xml:space="preserve">Dologi kiadások esetében D1 ….. D99, felhalmozási kiadások esetében F1……F99  kötelező a mintával tölteni. Az adott sorhoz tartozó minden bizonylatra ezt a sorszámot rá kell vezetni. </t>
  </si>
  <si>
    <t xml:space="preserve">Soronként kérjük felvezetni valamennyi bizonylatot. Amennyiben több sorra lenne szükség az elszámolásnál, sorbeszúrásnál kérjük másolja át a képleteket is! A cella tartalma legördülő listából választható, a legördülő lista elemei nem módosíthatóak. </t>
  </si>
  <si>
    <t xml:space="preserve">*** ADATVÉDELMI RENDELKEZÉS SZEMÉLYI KIFIZETÉSEK </t>
  </si>
  <si>
    <t>HAGYOMÁNYOK HÁZA 2019. év</t>
  </si>
  <si>
    <t xml:space="preserve">DOLOGI KIADÁSOK ELSZÁMOLÓLAPJA </t>
  </si>
  <si>
    <t>SZEMÉLYI JUTTATÁSOK ÉS JÁRULÉKOK ELSZÁMOLÓ LAPJA</t>
  </si>
  <si>
    <t>II/A/3/3.3/3.3.9.- 3.3.17.</t>
  </si>
  <si>
    <t>Szakmai könyv folyóirat beszerzés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</si>
  <si>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</si>
  <si>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</si>
  <si>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D9.</t>
  </si>
  <si>
    <t>D10.</t>
  </si>
  <si>
    <t>D11.</t>
  </si>
  <si>
    <t>D12.</t>
  </si>
  <si>
    <t>D13.</t>
  </si>
  <si>
    <t>D14.</t>
  </si>
  <si>
    <t>D15.</t>
  </si>
  <si>
    <t>D16.</t>
  </si>
  <si>
    <t>D17.</t>
  </si>
  <si>
    <t xml:space="preserve">II: ütemben kiutalt támogatás összeg </t>
  </si>
  <si>
    <t>Személyi juttatás Bruttó  Teljes összege Helyi pénznemben</t>
  </si>
  <si>
    <t xml:space="preserve">Pályázati forrás terhére elszámolt személyi juttatás helyi pénznemben </t>
  </si>
  <si>
    <t xml:space="preserve">Pályázati forrás terhére elszámolt személyi juttatás FT-ban </t>
  </si>
  <si>
    <t xml:space="preserve">Pályázati forrás terhére elszámolt              Munkaadót terhelő járulékok összege helyi pénznemben </t>
  </si>
  <si>
    <t>Pályázati forrás terhére elszámolt              Munkaadót terhelő járulékok összege FT-ban</t>
  </si>
  <si>
    <t>Számított keresztárfolyam HUF/RON</t>
  </si>
  <si>
    <t xml:space="preserve"> egyedi támogatások elszámolásához 2019. év végelszámolás</t>
  </si>
  <si>
    <t>Egyéb a rendezvények lebonyolításához kapcsolódó  szolgáltatási díjak</t>
  </si>
  <si>
    <t xml:space="preserve">Egyéb a működéshez kapcsolódó kiadások </t>
  </si>
  <si>
    <t>Egyéb előzőekben nem szereplő készlet, anyag beszerzés</t>
  </si>
  <si>
    <t>Tervezett összeg forintban                                       ( KÖLTSÉGTERV sorai alapján)</t>
  </si>
  <si>
    <t xml:space="preserve">Kiutalt támogatás teljes összege ( TSZ. 3.1 pont tábla utolsó összesen sora) </t>
  </si>
  <si>
    <t>I. ütemben kiutalt támogatás</t>
  </si>
  <si>
    <t>I. ütemben elszámolt támogatás (felhasznált összeg, amely az elszámolásban ellenörzésre került)</t>
  </si>
  <si>
    <t>I. ütem maradványösszege ( I. ütemben kiutalt támogatás összege- az első ütemben elszámolt támogatás összege)</t>
  </si>
  <si>
    <t xml:space="preserve">I Ütemben kiutalt támogatás teljes összege  </t>
  </si>
  <si>
    <t xml:space="preserve">HH Tölti Ki </t>
  </si>
  <si>
    <t>Az árfolyam az I. ütem árfolyamértékével megegyező kötött</t>
  </si>
  <si>
    <t>MINDÖSSZESEN</t>
  </si>
  <si>
    <t>DOLOGI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</si>
</sst>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[$-F800]dddd\,\ mmmm\ dd\,\ yyyy"/>
    <numFmt numFmtId="167" formatCode="#,##0.0000000"/>
    <numFmt numFmtId="168" formatCode="_-* #,##0\ _F_t_-;\-* #,##0\ _F_t_-;_-* &quot;-&quot;??\ _F_t_-;_-@_-"/>
    <numFmt numFmtId="170" formatCode="&quot;H-&quot;0000"/>
    <numFmt numFmtId="171" formatCode="_-* #,##0.00\ [$RON]_-;\-* #,##0.00\ [$RON]_-;_-* &quot;-&quot;??\ [$RON]_-;_-@_-"/>
  </numFmts>
  <fonts count="5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Book Antiqua"/>
      <family val="1"/>
      <charset val="238"/>
    </font>
    <font>
      <sz val="11"/>
      <color indexed="8"/>
      <name val="Book Antiqua"/>
      <family val="1"/>
      <charset val="238"/>
    </font>
    <font>
      <sz val="11"/>
      <name val="Book Antiqua"/>
      <family val="1"/>
      <charset val="238"/>
    </font>
    <font>
      <b/>
      <sz val="10"/>
      <color theme="1"/>
      <name val="Bookman Old Style"/>
      <family val="1"/>
      <charset val="238"/>
    </font>
    <font>
      <b/>
      <sz val="11"/>
      <name val="Book Antiqua"/>
      <family val="1"/>
      <charset val="238"/>
    </font>
    <font>
      <sz val="11"/>
      <color rgb="FFFF0000"/>
      <name val="Book Antiqua"/>
      <family val="1"/>
      <charset val="238"/>
    </font>
    <font>
      <sz val="1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name val="Bookman Old Style"/>
      <family val="1"/>
      <charset val="238"/>
    </font>
    <font>
      <i/>
      <sz val="11"/>
      <color indexed="8"/>
      <name val="Book Antiqua"/>
      <family val="1"/>
      <charset val="238"/>
    </font>
    <font>
      <b/>
      <sz val="11"/>
      <color indexed="10"/>
      <name val="Book Antiqua"/>
      <family val="1"/>
      <charset val="238"/>
    </font>
    <font>
      <u/>
      <sz val="11"/>
      <name val="Book Antiqua"/>
      <family val="1"/>
      <charset val="238"/>
    </font>
    <font>
      <sz val="10"/>
      <name val="Book Antiqua"/>
      <family val="1"/>
      <charset val="238"/>
    </font>
    <font>
      <sz val="11"/>
      <color indexed="60"/>
      <name val="Book Antiqua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color indexed="9"/>
      <name val="Garamond"/>
      <family val="1"/>
      <charset val="238"/>
    </font>
    <font>
      <sz val="10"/>
      <color rgb="FFFF0000"/>
      <name val="Garamond"/>
      <family val="1"/>
      <charset val="238"/>
    </font>
    <font>
      <i/>
      <sz val="1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indexed="9"/>
      <name val="Garamond"/>
      <family val="1"/>
      <charset val="238"/>
    </font>
    <font>
      <sz val="16"/>
      <name val="Garamond"/>
      <family val="1"/>
      <charset val="238"/>
    </font>
    <font>
      <sz val="16"/>
      <color rgb="FFFF0000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rgb="FF7030A0"/>
      <name val="Garamond"/>
      <family val="1"/>
      <charset val="238"/>
    </font>
    <font>
      <b/>
      <sz val="11"/>
      <color rgb="FF7030A0"/>
      <name val="Garamond"/>
      <family val="1"/>
      <charset val="238"/>
    </font>
    <font>
      <b/>
      <sz val="12"/>
      <color rgb="FFFF0000"/>
      <name val="Garamond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DD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261">
    <xf numFmtId="0" fontId="0" fillId="0" borderId="0" xfId="0"/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4" fillId="25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4" fillId="23" borderId="10" xfId="43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locked="0"/>
    </xf>
    <xf numFmtId="4" fontId="22" fillId="0" borderId="0" xfId="0" applyNumberFormat="1" applyFont="1" applyAlignment="1" applyProtection="1">
      <alignment vertical="center" wrapText="1"/>
      <protection locked="0"/>
    </xf>
    <xf numFmtId="14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0" fontId="21" fillId="31" borderId="10" xfId="40" applyFont="1" applyFill="1" applyBorder="1" applyAlignment="1" applyProtection="1">
      <alignment horizontal="center" vertical="center" wrapText="1"/>
      <protection locked="0"/>
    </xf>
    <xf numFmtId="0" fontId="21" fillId="31" borderId="10" xfId="40" applyFont="1" applyFill="1" applyBorder="1" applyAlignment="1" applyProtection="1">
      <alignment vertical="center" wrapText="1"/>
      <protection locked="0"/>
    </xf>
    <xf numFmtId="49" fontId="21" fillId="31" borderId="10" xfId="40" applyNumberFormat="1" applyFont="1" applyFill="1" applyBorder="1" applyAlignment="1" applyProtection="1">
      <alignment horizontal="right" vertical="center" wrapText="1"/>
      <protection locked="0"/>
    </xf>
    <xf numFmtId="164" fontId="21" fillId="31" borderId="10" xfId="40" applyNumberFormat="1" applyFont="1" applyFill="1" applyBorder="1" applyAlignment="1" applyProtection="1">
      <alignment horizontal="right" vertical="center" wrapText="1"/>
      <protection locked="0"/>
    </xf>
    <xf numFmtId="0" fontId="21" fillId="31" borderId="10" xfId="40" applyNumberFormat="1" applyFont="1" applyFill="1" applyBorder="1" applyAlignment="1" applyProtection="1">
      <alignment horizontal="right" vertical="center" wrapText="1"/>
      <protection locked="0"/>
    </xf>
    <xf numFmtId="165" fontId="21" fillId="31" borderId="10" xfId="39" applyNumberFormat="1" applyFont="1" applyFill="1" applyBorder="1" applyAlignment="1" applyProtection="1">
      <alignment vertical="center" wrapText="1"/>
    </xf>
    <xf numFmtId="14" fontId="21" fillId="31" borderId="10" xfId="40" applyNumberFormat="1" applyFont="1" applyFill="1" applyBorder="1" applyAlignment="1" applyProtection="1">
      <alignment horizontal="right" vertical="center" wrapText="1"/>
      <protection locked="0"/>
    </xf>
    <xf numFmtId="4" fontId="21" fillId="33" borderId="10" xfId="39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</xf>
    <xf numFmtId="0" fontId="39" fillId="0" borderId="10" xfId="0" applyFont="1" applyBorder="1" applyAlignment="1" applyProtection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</xf>
    <xf numFmtId="0" fontId="38" fillId="0" borderId="10" xfId="0" applyFont="1" applyFill="1" applyBorder="1" applyAlignment="1" applyProtection="1">
      <alignment vertical="center" wrapText="1"/>
      <protection locked="0"/>
    </xf>
    <xf numFmtId="43" fontId="40" fillId="0" borderId="10" xfId="26" applyFont="1" applyFill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8" fillId="24" borderId="10" xfId="0" applyFont="1" applyFill="1" applyBorder="1" applyAlignment="1" applyProtection="1">
      <alignment horizontal="left" vertical="center" wrapText="1"/>
      <protection locked="0"/>
    </xf>
    <xf numFmtId="0" fontId="38" fillId="24" borderId="10" xfId="0" applyFont="1" applyFill="1" applyBorder="1" applyAlignment="1" applyProtection="1">
      <alignment horizontal="center" vertical="center" wrapText="1"/>
      <protection locked="0"/>
    </xf>
    <xf numFmtId="42" fontId="38" fillId="24" borderId="10" xfId="26" applyNumberFormat="1" applyFont="1" applyFill="1" applyBorder="1" applyAlignment="1" applyProtection="1">
      <alignment horizontal="left" vertical="center" wrapText="1" indent="2"/>
    </xf>
    <xf numFmtId="168" fontId="39" fillId="0" borderId="10" xfId="26" applyNumberFormat="1" applyFont="1" applyBorder="1" applyAlignment="1" applyProtection="1">
      <alignment vertical="center"/>
      <protection locked="0"/>
    </xf>
    <xf numFmtId="9" fontId="39" fillId="0" borderId="10" xfId="26" applyNumberFormat="1" applyFont="1" applyBorder="1" applyAlignment="1" applyProtection="1">
      <alignment vertical="center"/>
      <protection locked="0"/>
    </xf>
    <xf numFmtId="0" fontId="41" fillId="16" borderId="5" xfId="25" applyFont="1" applyAlignment="1" applyProtection="1">
      <alignment horizontal="left" vertical="center" wrapText="1"/>
    </xf>
    <xf numFmtId="42" fontId="41" fillId="16" borderId="5" xfId="25" applyNumberFormat="1" applyFont="1" applyAlignment="1" applyProtection="1">
      <alignment horizontal="left" vertical="center" wrapText="1" indent="2"/>
    </xf>
    <xf numFmtId="168" fontId="41" fillId="16" borderId="5" xfId="25" applyNumberFormat="1" applyFont="1" applyAlignment="1" applyProtection="1">
      <alignment vertical="center" wrapText="1"/>
    </xf>
    <xf numFmtId="9" fontId="41" fillId="16" borderId="5" xfId="25" applyNumberFormat="1" applyFont="1" applyAlignment="1" applyProtection="1">
      <alignment vertical="center"/>
    </xf>
    <xf numFmtId="168" fontId="39" fillId="24" borderId="10" xfId="26" applyNumberFormat="1" applyFont="1" applyFill="1" applyBorder="1" applyAlignment="1" applyProtection="1">
      <alignment vertical="center" wrapText="1"/>
      <protection locked="0"/>
    </xf>
    <xf numFmtId="9" fontId="39" fillId="24" borderId="10" xfId="26" applyNumberFormat="1" applyFont="1" applyFill="1" applyBorder="1" applyAlignment="1" applyProtection="1">
      <alignment vertical="center"/>
      <protection locked="0"/>
    </xf>
    <xf numFmtId="168" fontId="39" fillId="24" borderId="10" xfId="26" applyNumberFormat="1" applyFont="1" applyFill="1" applyBorder="1" applyAlignment="1" applyProtection="1">
      <alignment vertical="center" wrapText="1"/>
    </xf>
    <xf numFmtId="9" fontId="39" fillId="24" borderId="10" xfId="26" applyNumberFormat="1" applyFont="1" applyFill="1" applyBorder="1" applyAlignment="1" applyProtection="1">
      <alignment vertical="center"/>
    </xf>
    <xf numFmtId="9" fontId="39" fillId="0" borderId="10" xfId="26" applyNumberFormat="1" applyFont="1" applyBorder="1" applyAlignment="1" applyProtection="1">
      <alignment vertical="center"/>
    </xf>
    <xf numFmtId="0" fontId="38" fillId="0" borderId="10" xfId="43" applyFont="1" applyFill="1" applyBorder="1" applyAlignment="1" applyProtection="1">
      <alignment horizontal="left" vertical="center" wrapText="1"/>
    </xf>
    <xf numFmtId="0" fontId="38" fillId="24" borderId="10" xfId="0" applyFont="1" applyFill="1" applyBorder="1" applyAlignment="1" applyProtection="1">
      <alignment horizontal="left" vertical="center" wrapText="1"/>
    </xf>
    <xf numFmtId="42" fontId="39" fillId="0" borderId="10" xfId="26" applyNumberFormat="1" applyFont="1" applyBorder="1" applyAlignment="1" applyProtection="1">
      <alignment vertical="center"/>
    </xf>
    <xf numFmtId="168" fontId="39" fillId="0" borderId="10" xfId="26" applyNumberFormat="1" applyFont="1" applyBorder="1" applyAlignment="1" applyProtection="1">
      <alignment vertical="center"/>
    </xf>
    <xf numFmtId="0" fontId="38" fillId="0" borderId="10" xfId="0" applyFont="1" applyFill="1" applyBorder="1" applyAlignment="1" applyProtection="1">
      <alignment vertical="center"/>
    </xf>
    <xf numFmtId="165" fontId="40" fillId="26" borderId="10" xfId="26" applyNumberFormat="1" applyFont="1" applyFill="1" applyBorder="1" applyAlignment="1" applyProtection="1">
      <alignment vertical="center" wrapText="1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20" xfId="0" applyFont="1" applyFill="1" applyBorder="1" applyAlignment="1" applyProtection="1">
      <alignment vertical="center" wrapText="1"/>
      <protection locked="0"/>
    </xf>
    <xf numFmtId="0" fontId="39" fillId="0" borderId="20" xfId="0" applyFont="1" applyFill="1" applyBorder="1" applyAlignment="1" applyProtection="1">
      <alignment vertical="center" wrapText="1"/>
      <protection locked="0"/>
    </xf>
    <xf numFmtId="0" fontId="39" fillId="0" borderId="21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31" borderId="20" xfId="0" applyFont="1" applyFill="1" applyBorder="1" applyAlignment="1" applyProtection="1">
      <alignment vertical="center" wrapText="1"/>
      <protection locked="0"/>
    </xf>
    <xf numFmtId="166" fontId="38" fillId="31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1" borderId="21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</xf>
    <xf numFmtId="0" fontId="39" fillId="32" borderId="20" xfId="0" applyFont="1" applyFill="1" applyBorder="1" applyAlignment="1" applyProtection="1">
      <alignment vertical="center" wrapText="1"/>
      <protection locked="0"/>
    </xf>
    <xf numFmtId="166" fontId="38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2" borderId="21" xfId="0" applyFont="1" applyFill="1" applyBorder="1" applyAlignment="1" applyProtection="1">
      <alignment vertical="center" wrapText="1"/>
      <protection locked="0"/>
    </xf>
    <xf numFmtId="0" fontId="39" fillId="0" borderId="11" xfId="0" applyFont="1" applyFill="1" applyBorder="1" applyAlignment="1" applyProtection="1">
      <alignment vertical="center" wrapText="1"/>
      <protection locked="0"/>
    </xf>
    <xf numFmtId="0" fontId="39" fillId="0" borderId="11" xfId="0" applyFont="1" applyFill="1" applyBorder="1" applyAlignment="1" applyProtection="1">
      <alignment horizontal="right" vertical="center" wrapText="1"/>
      <protection locked="0"/>
    </xf>
    <xf numFmtId="0" fontId="42" fillId="0" borderId="11" xfId="0" applyFont="1" applyFill="1" applyBorder="1" applyAlignment="1" applyProtection="1">
      <alignment horizontal="right" vertical="center" wrapText="1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32" borderId="18" xfId="0" applyFont="1" applyFill="1" applyBorder="1" applyAlignment="1" applyProtection="1">
      <alignment vertical="center" wrapText="1"/>
      <protection locked="0"/>
    </xf>
    <xf numFmtId="0" fontId="45" fillId="31" borderId="18" xfId="0" applyFont="1" applyFill="1" applyBorder="1" applyAlignment="1" applyProtection="1">
      <alignment vertical="center" wrapText="1"/>
      <protection locked="0"/>
    </xf>
    <xf numFmtId="0" fontId="45" fillId="0" borderId="18" xfId="0" applyFont="1" applyFill="1" applyBorder="1" applyAlignment="1" applyProtection="1">
      <alignment vertical="center" wrapText="1"/>
      <protection locked="0"/>
    </xf>
    <xf numFmtId="0" fontId="45" fillId="0" borderId="20" xfId="0" applyFont="1" applyFill="1" applyBorder="1" applyAlignment="1" applyProtection="1">
      <alignment vertical="center" wrapText="1"/>
      <protection locked="0"/>
    </xf>
    <xf numFmtId="0" fontId="45" fillId="0" borderId="21" xfId="0" applyFont="1" applyFill="1" applyBorder="1" applyAlignment="1" applyProtection="1">
      <alignment vertical="center" wrapText="1"/>
      <protection locked="0"/>
    </xf>
    <xf numFmtId="49" fontId="3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7" fillId="33" borderId="0" xfId="0" applyFont="1" applyFill="1" applyAlignment="1" applyProtection="1">
      <alignment horizontal="center" vertical="center" wrapText="1"/>
      <protection locked="0"/>
    </xf>
    <xf numFmtId="0" fontId="47" fillId="33" borderId="0" xfId="0" applyNumberFormat="1" applyFont="1" applyFill="1" applyAlignment="1" applyProtection="1">
      <alignment horizontal="center" vertical="center" wrapText="1"/>
      <protection locked="0"/>
    </xf>
    <xf numFmtId="4" fontId="47" fillId="33" borderId="0" xfId="0" applyNumberFormat="1" applyFont="1" applyFill="1" applyAlignment="1" applyProtection="1">
      <alignment horizontal="center" vertical="center" wrapText="1"/>
      <protection locked="0"/>
    </xf>
    <xf numFmtId="165" fontId="47" fillId="33" borderId="0" xfId="0" applyNumberFormat="1" applyFont="1" applyFill="1" applyAlignment="1" applyProtection="1">
      <alignment horizontal="center" vertical="center" wrapText="1"/>
      <protection locked="0"/>
    </xf>
    <xf numFmtId="4" fontId="48" fillId="33" borderId="0" xfId="0" applyNumberFormat="1" applyFont="1" applyFill="1" applyAlignment="1" applyProtection="1">
      <alignment horizontal="center" vertical="center" wrapText="1"/>
      <protection locked="0"/>
    </xf>
    <xf numFmtId="165" fontId="48" fillId="33" borderId="0" xfId="0" applyNumberFormat="1" applyFont="1" applyFill="1" applyAlignment="1" applyProtection="1">
      <alignment horizontal="center" vertical="center" wrapText="1"/>
      <protection locked="0"/>
    </xf>
    <xf numFmtId="14" fontId="47" fillId="33" borderId="0" xfId="0" applyNumberFormat="1" applyFont="1" applyFill="1" applyAlignment="1" applyProtection="1">
      <alignment horizontal="center" vertical="center" wrapText="1"/>
      <protection locked="0"/>
    </xf>
    <xf numFmtId="49" fontId="47" fillId="33" borderId="0" xfId="0" applyNumberFormat="1" applyFont="1" applyFill="1" applyAlignment="1" applyProtection="1">
      <alignment horizontal="center" vertical="center" wrapText="1"/>
      <protection locked="0"/>
    </xf>
    <xf numFmtId="0" fontId="49" fillId="33" borderId="10" xfId="39" applyNumberFormat="1" applyFont="1" applyFill="1" applyBorder="1" applyAlignment="1" applyProtection="1">
      <alignment horizontal="center" vertical="center" wrapText="1"/>
      <protection locked="0"/>
    </xf>
    <xf numFmtId="4" fontId="49" fillId="33" borderId="10" xfId="39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170" fontId="49" fillId="0" borderId="20" xfId="39" applyNumberFormat="1" applyFont="1" applyBorder="1" applyAlignment="1" applyProtection="1">
      <alignment horizontal="center" vertical="center" wrapText="1"/>
      <protection locked="0"/>
    </xf>
    <xf numFmtId="0" fontId="49" fillId="31" borderId="10" xfId="39" applyFont="1" applyFill="1" applyBorder="1" applyAlignment="1" applyProtection="1">
      <alignment vertical="center" wrapText="1"/>
      <protection locked="0"/>
    </xf>
    <xf numFmtId="0" fontId="49" fillId="31" borderId="10" xfId="39" applyNumberFormat="1" applyFont="1" applyFill="1" applyBorder="1" applyAlignment="1" applyProtection="1">
      <alignment vertical="center" wrapText="1"/>
      <protection locked="0"/>
    </xf>
    <xf numFmtId="14" fontId="49" fillId="31" borderId="10" xfId="39" applyNumberFormat="1" applyFont="1" applyFill="1" applyBorder="1" applyAlignment="1" applyProtection="1">
      <alignment vertical="center" wrapText="1"/>
      <protection locked="0"/>
    </xf>
    <xf numFmtId="49" fontId="49" fillId="31" borderId="10" xfId="39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9" fillId="0" borderId="0" xfId="0" applyNumberFormat="1" applyFont="1" applyAlignment="1" applyProtection="1">
      <alignment vertical="center" wrapText="1"/>
      <protection locked="0"/>
    </xf>
    <xf numFmtId="4" fontId="39" fillId="0" borderId="0" xfId="0" applyNumberFormat="1" applyFont="1" applyAlignment="1" applyProtection="1">
      <alignment vertical="center" wrapText="1"/>
      <protection locked="0"/>
    </xf>
    <xf numFmtId="165" fontId="39" fillId="0" borderId="0" xfId="0" applyNumberFormat="1" applyFont="1" applyAlignment="1" applyProtection="1">
      <alignment vertical="center" wrapText="1"/>
      <protection locked="0"/>
    </xf>
    <xf numFmtId="4" fontId="42" fillId="0" borderId="0" xfId="0" applyNumberFormat="1" applyFont="1" applyAlignment="1" applyProtection="1">
      <alignment vertical="center" wrapText="1"/>
      <protection locked="0"/>
    </xf>
    <xf numFmtId="165" fontId="42" fillId="0" borderId="0" xfId="0" applyNumberFormat="1" applyFont="1" applyAlignment="1" applyProtection="1">
      <alignment vertical="center" wrapText="1"/>
      <protection locked="0"/>
    </xf>
    <xf numFmtId="14" fontId="39" fillId="0" borderId="0" xfId="0" applyNumberFormat="1" applyFont="1" applyAlignment="1" applyProtection="1">
      <alignment vertical="center" wrapText="1"/>
      <protection locked="0"/>
    </xf>
    <xf numFmtId="49" fontId="39" fillId="0" borderId="0" xfId="0" applyNumberFormat="1" applyFont="1" applyAlignment="1" applyProtection="1">
      <alignment vertical="center" wrapText="1"/>
      <protection locked="0"/>
    </xf>
    <xf numFmtId="4" fontId="50" fillId="33" borderId="10" xfId="39" applyNumberFormat="1" applyFont="1" applyFill="1" applyBorder="1" applyAlignment="1" applyProtection="1">
      <alignment horizontal="center" vertical="center" wrapText="1"/>
      <protection locked="0"/>
    </xf>
    <xf numFmtId="165" fontId="50" fillId="31" borderId="10" xfId="39" applyNumberFormat="1" applyFont="1" applyFill="1" applyBorder="1" applyAlignment="1" applyProtection="1">
      <alignment vertical="center" wrapText="1"/>
    </xf>
    <xf numFmtId="4" fontId="51" fillId="33" borderId="10" xfId="39" applyNumberFormat="1" applyFont="1" applyFill="1" applyBorder="1" applyAlignment="1" applyProtection="1">
      <alignment horizontal="center" vertical="center" wrapText="1"/>
      <protection locked="0"/>
    </xf>
    <xf numFmtId="165" fontId="51" fillId="31" borderId="10" xfId="39" applyNumberFormat="1" applyFont="1" applyFill="1" applyBorder="1" applyAlignment="1" applyProtection="1">
      <alignment vertical="center" wrapText="1"/>
    </xf>
    <xf numFmtId="0" fontId="21" fillId="33" borderId="0" xfId="40" applyFont="1" applyFill="1" applyAlignment="1" applyProtection="1">
      <alignment horizontal="center" vertical="center" wrapText="1"/>
      <protection locked="0"/>
    </xf>
    <xf numFmtId="0" fontId="21" fillId="33" borderId="0" xfId="40" applyNumberFormat="1" applyFont="1" applyFill="1" applyAlignment="1" applyProtection="1">
      <alignment horizontal="center" vertical="center" wrapText="1"/>
      <protection locked="0"/>
    </xf>
    <xf numFmtId="4" fontId="21" fillId="33" borderId="0" xfId="40" applyNumberFormat="1" applyFont="1" applyFill="1" applyAlignment="1" applyProtection="1">
      <alignment horizontal="center" vertical="center" wrapText="1"/>
      <protection locked="0"/>
    </xf>
    <xf numFmtId="0" fontId="21" fillId="33" borderId="0" xfId="40" applyFont="1" applyFill="1" applyAlignment="1" applyProtection="1">
      <alignment vertical="center" wrapText="1"/>
      <protection locked="0"/>
    </xf>
    <xf numFmtId="14" fontId="21" fillId="33" borderId="0" xfId="40" applyNumberFormat="1" applyFont="1" applyFill="1" applyAlignment="1" applyProtection="1">
      <alignment vertical="center" wrapText="1"/>
      <protection locked="0"/>
    </xf>
    <xf numFmtId="49" fontId="21" fillId="33" borderId="0" xfId="40" applyNumberFormat="1" applyFont="1" applyFill="1" applyAlignment="1" applyProtection="1">
      <alignment vertical="center" wrapText="1"/>
      <protection locked="0"/>
    </xf>
    <xf numFmtId="0" fontId="21" fillId="33" borderId="10" xfId="39" applyFont="1" applyFill="1" applyBorder="1" applyAlignment="1" applyProtection="1">
      <alignment horizontal="center" vertical="center" wrapText="1"/>
      <protection locked="0"/>
    </xf>
    <xf numFmtId="0" fontId="39" fillId="31" borderId="23" xfId="0" applyFont="1" applyFill="1" applyBorder="1" applyAlignment="1" applyProtection="1">
      <alignment horizontal="right" vertical="center" wrapText="1"/>
      <protection locked="0"/>
    </xf>
    <xf numFmtId="0" fontId="39" fillId="31" borderId="16" xfId="0" applyFont="1" applyFill="1" applyBorder="1" applyAlignment="1" applyProtection="1">
      <alignment horizontal="right" vertical="center" wrapText="1"/>
      <protection locked="0"/>
    </xf>
    <xf numFmtId="167" fontId="39" fillId="31" borderId="16" xfId="0" applyNumberFormat="1" applyFont="1" applyFill="1" applyBorder="1" applyAlignment="1" applyProtection="1">
      <alignment horizontal="right" vertical="center" wrapText="1"/>
      <protection locked="0"/>
    </xf>
    <xf numFmtId="171" fontId="38" fillId="24" borderId="10" xfId="26" applyNumberFormat="1" applyFont="1" applyFill="1" applyBorder="1" applyAlignment="1" applyProtection="1">
      <alignment horizontal="left" vertical="center" wrapText="1" indent="2"/>
    </xf>
    <xf numFmtId="171" fontId="41" fillId="16" borderId="5" xfId="25" applyNumberFormat="1" applyFont="1" applyAlignment="1" applyProtection="1">
      <alignment horizontal="left" vertical="center" wrapText="1" indent="2"/>
    </xf>
    <xf numFmtId="171" fontId="39" fillId="0" borderId="10" xfId="26" applyNumberFormat="1" applyFont="1" applyFill="1" applyBorder="1" applyAlignment="1" applyProtection="1">
      <alignment vertical="center"/>
    </xf>
    <xf numFmtId="171" fontId="40" fillId="26" borderId="10" xfId="26" applyNumberFormat="1" applyFont="1" applyFill="1" applyBorder="1" applyAlignment="1" applyProtection="1">
      <alignment vertical="center" wrapText="1"/>
    </xf>
    <xf numFmtId="171" fontId="49" fillId="31" borderId="10" xfId="39" applyNumberFormat="1" applyFont="1" applyFill="1" applyBorder="1" applyAlignment="1" applyProtection="1">
      <alignment vertical="center" wrapText="1"/>
      <protection locked="0"/>
    </xf>
    <xf numFmtId="171" fontId="51" fillId="31" borderId="10" xfId="39" applyNumberFormat="1" applyFont="1" applyFill="1" applyBorder="1" applyAlignment="1" applyProtection="1">
      <alignment vertical="center" wrapText="1"/>
      <protection locked="0"/>
    </xf>
    <xf numFmtId="171" fontId="50" fillId="31" borderId="10" xfId="39" applyNumberFormat="1" applyFont="1" applyFill="1" applyBorder="1" applyAlignment="1" applyProtection="1">
      <alignment vertical="center" wrapText="1"/>
      <protection locked="0"/>
    </xf>
    <xf numFmtId="171" fontId="21" fillId="31" borderId="10" xfId="40" applyNumberFormat="1" applyFont="1" applyFill="1" applyBorder="1" applyAlignment="1" applyProtection="1">
      <alignment horizontal="right" vertical="center" wrapText="1"/>
      <protection locked="0"/>
    </xf>
    <xf numFmtId="0" fontId="23" fillId="29" borderId="16" xfId="0" applyFont="1" applyFill="1" applyBorder="1" applyAlignment="1">
      <alignment horizontal="center" vertical="center" wrapText="1"/>
    </xf>
    <xf numFmtId="0" fontId="23" fillId="29" borderId="12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3" fillId="28" borderId="12" xfId="0" applyFont="1" applyFill="1" applyBorder="1" applyAlignment="1">
      <alignment horizontal="center" vertical="center" wrapText="1"/>
    </xf>
    <xf numFmtId="0" fontId="23" fillId="28" borderId="17" xfId="0" applyFont="1" applyFill="1" applyBorder="1" applyAlignment="1">
      <alignment horizontal="center" vertical="center" wrapText="1"/>
    </xf>
    <xf numFmtId="0" fontId="23" fillId="30" borderId="16" xfId="0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39" fillId="34" borderId="10" xfId="0" applyFont="1" applyFill="1" applyBorder="1" applyAlignment="1" applyProtection="1">
      <alignment horizontal="center" vertical="center" textRotation="180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8" fillId="24" borderId="10" xfId="0" applyFont="1" applyFill="1" applyBorder="1" applyAlignment="1" applyProtection="1">
      <alignment horizontal="center" vertical="center"/>
      <protection locked="0"/>
    </xf>
    <xf numFmtId="0" fontId="39" fillId="31" borderId="10" xfId="0" applyFont="1" applyFill="1" applyBorder="1" applyAlignment="1" applyProtection="1">
      <alignment horizontal="left" vertical="center" wrapText="1"/>
      <protection locked="0"/>
    </xf>
    <xf numFmtId="0" fontId="45" fillId="31" borderId="22" xfId="0" applyFont="1" applyFill="1" applyBorder="1" applyAlignment="1" applyProtection="1">
      <alignment horizontal="left" vertical="center" wrapText="1"/>
      <protection locked="0"/>
    </xf>
    <xf numFmtId="0" fontId="38" fillId="24" borderId="10" xfId="0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42" fontId="46" fillId="13" borderId="24" xfId="26" applyNumberFormat="1" applyFont="1" applyFill="1" applyBorder="1" applyAlignment="1" applyProtection="1">
      <alignment horizontal="center" vertical="center"/>
      <protection locked="0"/>
    </xf>
    <xf numFmtId="42" fontId="46" fillId="13" borderId="25" xfId="26" applyNumberFormat="1" applyFont="1" applyFill="1" applyBorder="1" applyAlignment="1" applyProtection="1">
      <alignment horizontal="center" vertical="center"/>
      <protection locked="0"/>
    </xf>
    <xf numFmtId="42" fontId="46" fillId="13" borderId="16" xfId="26" applyNumberFormat="1" applyFont="1" applyFill="1" applyBorder="1" applyAlignment="1" applyProtection="1">
      <alignment horizontal="center" vertical="center"/>
      <protection locked="0"/>
    </xf>
    <xf numFmtId="42" fontId="46" fillId="13" borderId="12" xfId="26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42" fontId="46" fillId="13" borderId="23" xfId="26" applyNumberFormat="1" applyFont="1" applyFill="1" applyBorder="1" applyAlignment="1" applyProtection="1">
      <alignment horizontal="center" vertical="center"/>
      <protection locked="0"/>
    </xf>
    <xf numFmtId="42" fontId="46" fillId="13" borderId="27" xfId="26" applyNumberFormat="1" applyFont="1" applyFill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3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9" fillId="31" borderId="19" xfId="0" applyFont="1" applyFill="1" applyBorder="1" applyAlignment="1" applyProtection="1">
      <alignment horizontal="left" vertical="center" wrapText="1"/>
      <protection locked="0"/>
    </xf>
    <xf numFmtId="3" fontId="49" fillId="33" borderId="23" xfId="39" applyNumberFormat="1" applyFont="1" applyFill="1" applyBorder="1" applyAlignment="1" applyProtection="1">
      <alignment horizontal="center" vertical="center" wrapText="1"/>
      <protection locked="0"/>
    </xf>
    <xf numFmtId="3" fontId="49" fillId="33" borderId="27" xfId="39" applyNumberFormat="1" applyFont="1" applyFill="1" applyBorder="1" applyAlignment="1" applyProtection="1">
      <alignment horizontal="center" vertical="center" wrapText="1"/>
      <protection locked="0"/>
    </xf>
    <xf numFmtId="3" fontId="49" fillId="33" borderId="28" xfId="39" applyNumberFormat="1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14" fontId="49" fillId="33" borderId="19" xfId="39" applyNumberFormat="1" applyFont="1" applyFill="1" applyBorder="1" applyAlignment="1" applyProtection="1">
      <alignment horizontal="center" vertical="center" wrapText="1"/>
      <protection locked="0"/>
    </xf>
    <xf numFmtId="14" fontId="49" fillId="33" borderId="10" xfId="39" applyNumberFormat="1" applyFont="1" applyFill="1" applyBorder="1" applyAlignment="1" applyProtection="1">
      <alignment horizontal="center" vertical="center" wrapText="1"/>
      <protection locked="0"/>
    </xf>
    <xf numFmtId="49" fontId="49" fillId="33" borderId="19" xfId="39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39" applyNumberFormat="1" applyFont="1" applyFill="1" applyBorder="1" applyAlignment="1" applyProtection="1">
      <alignment horizontal="center" vertical="center" wrapText="1"/>
      <protection locked="0"/>
    </xf>
    <xf numFmtId="0" fontId="36" fillId="33" borderId="18" xfId="0" applyFont="1" applyFill="1" applyBorder="1" applyAlignment="1" applyProtection="1">
      <alignment horizontal="left" vertical="center" wrapText="1"/>
      <protection locked="0"/>
    </xf>
    <xf numFmtId="0" fontId="36" fillId="33" borderId="19" xfId="0" applyFont="1" applyFill="1" applyBorder="1" applyAlignment="1" applyProtection="1">
      <alignment horizontal="left" vertical="center" wrapText="1"/>
      <protection locked="0"/>
    </xf>
    <xf numFmtId="0" fontId="36" fillId="33" borderId="20" xfId="0" applyFont="1" applyFill="1" applyBorder="1" applyAlignment="1" applyProtection="1">
      <alignment horizontal="left" vertical="center" wrapText="1"/>
      <protection locked="0"/>
    </xf>
    <xf numFmtId="0" fontId="36" fillId="33" borderId="10" xfId="0" applyFont="1" applyFill="1" applyBorder="1" applyAlignment="1" applyProtection="1">
      <alignment horizontal="left" vertical="center" wrapText="1"/>
      <protection locked="0"/>
    </xf>
    <xf numFmtId="0" fontId="36" fillId="33" borderId="21" xfId="0" applyFont="1" applyFill="1" applyBorder="1" applyAlignment="1" applyProtection="1">
      <alignment horizontal="left" vertical="center" wrapText="1"/>
      <protection locked="0"/>
    </xf>
    <xf numFmtId="0" fontId="36" fillId="33" borderId="22" xfId="0" applyFont="1" applyFill="1" applyBorder="1" applyAlignment="1" applyProtection="1">
      <alignment horizontal="left" vertical="center" wrapText="1"/>
      <protection locked="0"/>
    </xf>
    <xf numFmtId="0" fontId="35" fillId="33" borderId="10" xfId="0" applyFont="1" applyFill="1" applyBorder="1" applyAlignment="1" applyProtection="1">
      <alignment horizontal="left" vertical="center" wrapText="1"/>
      <protection locked="0"/>
    </xf>
    <xf numFmtId="0" fontId="35" fillId="33" borderId="16" xfId="0" applyFont="1" applyFill="1" applyBorder="1" applyAlignment="1" applyProtection="1">
      <alignment horizontal="left" vertical="center" wrapText="1"/>
      <protection locked="0"/>
    </xf>
    <xf numFmtId="0" fontId="35" fillId="33" borderId="22" xfId="0" applyFont="1" applyFill="1" applyBorder="1" applyAlignment="1" applyProtection="1">
      <alignment horizontal="left" vertical="center" wrapText="1"/>
      <protection locked="0"/>
    </xf>
    <xf numFmtId="0" fontId="35" fillId="33" borderId="24" xfId="0" applyFont="1" applyFill="1" applyBorder="1" applyAlignment="1" applyProtection="1">
      <alignment horizontal="left" vertical="center" wrapText="1"/>
      <protection locked="0"/>
    </xf>
    <xf numFmtId="0" fontId="49" fillId="33" borderId="19" xfId="39" applyFont="1" applyFill="1" applyBorder="1" applyAlignment="1" applyProtection="1">
      <alignment horizontal="center" vertical="center" wrapText="1"/>
      <protection locked="0"/>
    </xf>
    <xf numFmtId="0" fontId="49" fillId="33" borderId="10" xfId="39" applyFont="1" applyFill="1" applyBorder="1" applyAlignment="1" applyProtection="1">
      <alignment horizontal="center" vertical="center" wrapText="1"/>
      <protection locked="0"/>
    </xf>
    <xf numFmtId="0" fontId="49" fillId="33" borderId="19" xfId="39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39" applyNumberFormat="1" applyFont="1" applyFill="1" applyBorder="1" applyAlignment="1" applyProtection="1">
      <alignment horizontal="center" vertical="center" wrapText="1"/>
      <protection locked="0"/>
    </xf>
    <xf numFmtId="0" fontId="49" fillId="33" borderId="18" xfId="39" applyFont="1" applyFill="1" applyBorder="1" applyAlignment="1" applyProtection="1">
      <alignment horizontal="center" vertical="center" wrapText="1"/>
      <protection locked="0"/>
    </xf>
    <xf numFmtId="0" fontId="49" fillId="33" borderId="20" xfId="39" applyFont="1" applyFill="1" applyBorder="1" applyAlignment="1" applyProtection="1">
      <alignment horizontal="center" vertical="center" wrapText="1"/>
      <protection locked="0"/>
    </xf>
    <xf numFmtId="3" fontId="49" fillId="33" borderId="19" xfId="39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1" fillId="33" borderId="10" xfId="39" applyFont="1" applyFill="1" applyBorder="1" applyAlignment="1" applyProtection="1">
      <alignment horizontal="center" vertical="center" wrapText="1"/>
      <protection locked="0"/>
    </xf>
    <xf numFmtId="0" fontId="21" fillId="33" borderId="10" xfId="39" applyNumberFormat="1" applyFont="1" applyFill="1" applyBorder="1" applyAlignment="1" applyProtection="1">
      <alignment horizontal="center" vertical="center" wrapText="1"/>
      <protection locked="0"/>
    </xf>
    <xf numFmtId="49" fontId="21" fillId="33" borderId="10" xfId="39" applyNumberFormat="1" applyFont="1" applyFill="1" applyBorder="1" applyAlignment="1" applyProtection="1">
      <alignment horizontal="center" vertical="center" wrapText="1"/>
      <protection locked="0"/>
    </xf>
    <xf numFmtId="0" fontId="30" fillId="33" borderId="10" xfId="39" applyFont="1" applyFill="1" applyBorder="1" applyAlignment="1" applyProtection="1">
      <alignment horizontal="center" vertical="center" wrapText="1"/>
      <protection locked="0"/>
    </xf>
    <xf numFmtId="0" fontId="21" fillId="33" borderId="10" xfId="40" applyFont="1" applyFill="1" applyBorder="1" applyAlignment="1" applyProtection="1">
      <alignment horizontal="center" vertical="center" textRotation="90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left" vertical="center" wrapText="1"/>
      <protection locked="0"/>
    </xf>
    <xf numFmtId="0" fontId="22" fillId="33" borderId="19" xfId="0" applyFont="1" applyFill="1" applyBorder="1" applyAlignment="1" applyProtection="1">
      <alignment horizontal="left" vertical="center" wrapText="1"/>
      <protection locked="0"/>
    </xf>
    <xf numFmtId="49" fontId="2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24" fillId="33" borderId="19" xfId="0" applyFont="1" applyFill="1" applyBorder="1" applyAlignment="1" applyProtection="1">
      <alignment horizontal="left" vertical="center" wrapText="1"/>
      <protection locked="0"/>
    </xf>
    <xf numFmtId="0" fontId="24" fillId="33" borderId="23" xfId="0" applyFont="1" applyFill="1" applyBorder="1" applyAlignment="1" applyProtection="1">
      <alignment horizontal="left" vertical="center" wrapText="1"/>
      <protection locked="0"/>
    </xf>
    <xf numFmtId="0" fontId="22" fillId="33" borderId="20" xfId="0" applyFont="1" applyFill="1" applyBorder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16" xfId="0" applyFont="1" applyFill="1" applyBorder="1" applyAlignment="1" applyProtection="1">
      <alignment horizontal="left" vertical="center" wrapText="1"/>
      <protection locked="0"/>
    </xf>
    <xf numFmtId="0" fontId="22" fillId="33" borderId="21" xfId="0" applyFont="1" applyFill="1" applyBorder="1" applyAlignment="1" applyProtection="1">
      <alignment horizontal="left" vertical="center" wrapText="1"/>
      <protection locked="0"/>
    </xf>
    <xf numFmtId="0" fontId="22" fillId="33" borderId="22" xfId="0" applyFont="1" applyFill="1" applyBorder="1" applyAlignment="1" applyProtection="1">
      <alignment horizontal="left" vertical="center" wrapText="1"/>
      <protection locked="0"/>
    </xf>
    <xf numFmtId="0" fontId="24" fillId="33" borderId="22" xfId="0" applyFont="1" applyFill="1" applyBorder="1" applyAlignment="1" applyProtection="1">
      <alignment horizontal="left" vertical="center" wrapText="1"/>
      <protection locked="0"/>
    </xf>
    <xf numFmtId="0" fontId="24" fillId="33" borderId="24" xfId="0" applyFont="1" applyFill="1" applyBorder="1" applyAlignment="1" applyProtection="1">
      <alignment horizontal="left" vertical="center" wrapText="1"/>
      <protection locked="0"/>
    </xf>
    <xf numFmtId="0" fontId="21" fillId="33" borderId="10" xfId="40" applyFont="1" applyFill="1" applyBorder="1" applyAlignment="1" applyProtection="1">
      <alignment horizontal="center" vertical="center" wrapText="1"/>
      <protection locked="0"/>
    </xf>
    <xf numFmtId="14" fontId="21" fillId="33" borderId="10" xfId="39" applyNumberFormat="1" applyFont="1" applyFill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165" fontId="41" fillId="35" borderId="19" xfId="13" applyNumberFormat="1" applyFont="1" applyFill="1" applyBorder="1" applyAlignment="1" applyProtection="1">
      <alignment horizontal="right" vertical="center"/>
      <protection locked="0"/>
    </xf>
    <xf numFmtId="165" fontId="41" fillId="35" borderId="22" xfId="13" applyNumberFormat="1" applyFont="1" applyFill="1" applyBorder="1" applyAlignment="1" applyProtection="1">
      <alignment horizontal="right" vertical="center"/>
      <protection locked="0"/>
    </xf>
    <xf numFmtId="165" fontId="41" fillId="35" borderId="19" xfId="17" applyNumberFormat="1" applyFont="1" applyFill="1" applyBorder="1" applyAlignment="1" applyProtection="1">
      <alignment horizontal="right" vertical="center"/>
      <protection locked="0"/>
    </xf>
    <xf numFmtId="165" fontId="41" fillId="35" borderId="22" xfId="17" applyNumberFormat="1" applyFont="1" applyFill="1" applyBorder="1" applyAlignment="1" applyProtection="1">
      <alignment horizontal="right" vertical="center"/>
      <protection locked="0"/>
    </xf>
    <xf numFmtId="4" fontId="38" fillId="35" borderId="24" xfId="0" applyNumberFormat="1" applyFont="1" applyFill="1" applyBorder="1" applyAlignment="1" applyProtection="1">
      <alignment vertical="center" wrapText="1"/>
    </xf>
    <xf numFmtId="0" fontId="45" fillId="35" borderId="10" xfId="0" applyFont="1" applyFill="1" applyBorder="1" applyAlignment="1" applyProtection="1">
      <alignment horizontal="center" vertical="center" wrapText="1"/>
      <protection locked="0"/>
    </xf>
    <xf numFmtId="0" fontId="45" fillId="35" borderId="10" xfId="0" applyNumberFormat="1" applyFont="1" applyFill="1" applyBorder="1" applyAlignment="1" applyProtection="1">
      <alignment vertical="center" wrapText="1"/>
      <protection locked="0"/>
    </xf>
    <xf numFmtId="4" fontId="45" fillId="35" borderId="10" xfId="0" applyNumberFormat="1" applyFont="1" applyFill="1" applyBorder="1" applyAlignment="1" applyProtection="1">
      <alignment vertical="center" wrapText="1"/>
      <protection locked="0"/>
    </xf>
    <xf numFmtId="4" fontId="52" fillId="35" borderId="10" xfId="0" applyNumberFormat="1" applyFont="1" applyFill="1" applyBorder="1" applyAlignment="1" applyProtection="1">
      <alignment vertical="center" wrapText="1"/>
      <protection locked="0"/>
    </xf>
    <xf numFmtId="165" fontId="52" fillId="35" borderId="10" xfId="0" applyNumberFormat="1" applyFont="1" applyFill="1" applyBorder="1" applyAlignment="1" applyProtection="1">
      <alignment vertical="center" wrapText="1"/>
      <protection locked="0"/>
    </xf>
    <xf numFmtId="165" fontId="45" fillId="35" borderId="10" xfId="0" applyNumberFormat="1" applyFont="1" applyFill="1" applyBorder="1" applyAlignment="1" applyProtection="1">
      <alignment vertical="center" wrapText="1"/>
      <protection locked="0"/>
    </xf>
    <xf numFmtId="14" fontId="45" fillId="35" borderId="10" xfId="0" applyNumberFormat="1" applyFont="1" applyFill="1" applyBorder="1" applyAlignment="1" applyProtection="1">
      <alignment vertical="center" wrapText="1"/>
      <protection locked="0"/>
    </xf>
    <xf numFmtId="49" fontId="45" fillId="35" borderId="10" xfId="0" applyNumberFormat="1" applyFont="1" applyFill="1" applyBorder="1" applyAlignment="1" applyProtection="1">
      <alignment vertical="center" wrapText="1"/>
      <protection locked="0"/>
    </xf>
  </cellXfs>
  <cellStyles count="45">
    <cellStyle name="1. jelölőszín" xfId="30" builtinId="29" customBuiltin="1"/>
    <cellStyle name="2. jelölőszín" xfId="31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32" builtinId="37" customBuiltin="1"/>
    <cellStyle name="4. jelölőszín" xfId="33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34" builtinId="45" customBuiltin="1"/>
    <cellStyle name="6. jelölőszín" xfId="35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Munka1" xfId="39"/>
    <cellStyle name="Normál_Munka2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mruColors>
      <color rgb="FFEDDDF3"/>
      <color rgb="FFFB8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1</xdr:row>
      <xdr:rowOff>0</xdr:rowOff>
    </xdr:from>
    <xdr:to>
      <xdr:col>4</xdr:col>
      <xdr:colOff>90281</xdr:colOff>
      <xdr:row>1</xdr:row>
      <xdr:rowOff>9525</xdr:rowOff>
    </xdr:to>
    <xdr:pic>
      <xdr:nvPicPr>
        <xdr:cNvPr id="8214" name="Kép 3">
          <a:extLst>
            <a:ext uri="{FF2B5EF4-FFF2-40B4-BE49-F238E27FC236}">
              <a16:creationId xmlns:a16="http://schemas.microsoft.com/office/drawing/2014/main" xmlns="" id="{00000000-0008-0000-0200-00001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0"/>
          <a:ext cx="6381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4" zoomScaleNormal="100" workbookViewId="0">
      <selection activeCell="C43" sqref="C43"/>
    </sheetView>
  </sheetViews>
  <sheetFormatPr defaultColWidth="9.140625" defaultRowHeight="15" x14ac:dyDescent="0.2"/>
  <cols>
    <col min="1" max="1" width="11" style="9" customWidth="1"/>
    <col min="2" max="2" width="28" style="13" customWidth="1"/>
    <col min="3" max="3" width="34.28515625" style="13" customWidth="1"/>
    <col min="4" max="4" width="34.28515625" style="9" customWidth="1"/>
    <col min="5" max="5" width="36.5703125" style="14" customWidth="1"/>
    <col min="6" max="6" width="34.28515625" style="9" customWidth="1"/>
    <col min="7" max="7" width="23.140625" style="14" customWidth="1"/>
    <col min="8" max="8" width="30.85546875" style="9" customWidth="1"/>
    <col min="9" max="16384" width="9.140625" style="9"/>
  </cols>
  <sheetData>
    <row r="1" spans="1:10" ht="38.25" x14ac:dyDescent="0.2">
      <c r="A1" s="32" t="s">
        <v>0</v>
      </c>
      <c r="B1" s="8" t="s">
        <v>123</v>
      </c>
      <c r="C1" s="8" t="s">
        <v>5</v>
      </c>
      <c r="D1" s="8" t="s">
        <v>124</v>
      </c>
      <c r="E1" s="8" t="s">
        <v>125</v>
      </c>
      <c r="F1" s="8" t="s">
        <v>126</v>
      </c>
      <c r="G1" s="8" t="s">
        <v>127</v>
      </c>
    </row>
    <row r="2" spans="1:10" x14ac:dyDescent="0.2">
      <c r="A2" s="154" t="s">
        <v>128</v>
      </c>
      <c r="B2" s="155"/>
      <c r="C2" s="155"/>
      <c r="D2" s="155"/>
      <c r="E2" s="155"/>
      <c r="F2" s="155"/>
      <c r="G2" s="156"/>
    </row>
    <row r="3" spans="1:10" ht="295.5" x14ac:dyDescent="0.2">
      <c r="A3" s="10" t="s">
        <v>90</v>
      </c>
      <c r="B3" s="1" t="s">
        <v>93</v>
      </c>
      <c r="C3" s="1" t="s">
        <v>129</v>
      </c>
      <c r="D3" s="10" t="s">
        <v>130</v>
      </c>
      <c r="E3" s="7" t="s">
        <v>131</v>
      </c>
      <c r="F3" s="10" t="s">
        <v>132</v>
      </c>
      <c r="G3" s="7" t="s">
        <v>133</v>
      </c>
      <c r="H3" s="11"/>
      <c r="J3" s="11"/>
    </row>
    <row r="4" spans="1:10" ht="280.5" x14ac:dyDescent="0.2">
      <c r="A4" s="10" t="s">
        <v>91</v>
      </c>
      <c r="B4" s="1" t="s">
        <v>134</v>
      </c>
      <c r="C4" s="1" t="s">
        <v>135</v>
      </c>
      <c r="D4" s="10" t="s">
        <v>136</v>
      </c>
      <c r="E4" s="7" t="s">
        <v>137</v>
      </c>
      <c r="F4" s="10" t="s">
        <v>138</v>
      </c>
      <c r="G4" s="7" t="s">
        <v>139</v>
      </c>
    </row>
    <row r="5" spans="1:10" ht="38.25" customHeight="1" x14ac:dyDescent="0.2">
      <c r="A5" s="154" t="s">
        <v>140</v>
      </c>
      <c r="B5" s="155"/>
      <c r="C5" s="155"/>
      <c r="D5" s="155"/>
      <c r="E5" s="155"/>
      <c r="F5" s="155"/>
      <c r="G5" s="156"/>
    </row>
    <row r="6" spans="1:10" ht="147.75" x14ac:dyDescent="0.2">
      <c r="A6" s="10">
        <v>3</v>
      </c>
      <c r="B6" s="1" t="s">
        <v>141</v>
      </c>
      <c r="C6" s="1" t="s">
        <v>142</v>
      </c>
      <c r="D6" s="10" t="s">
        <v>143</v>
      </c>
      <c r="E6" s="7" t="s">
        <v>144</v>
      </c>
      <c r="F6" s="10" t="s">
        <v>145</v>
      </c>
      <c r="G6" s="7" t="s">
        <v>146</v>
      </c>
    </row>
    <row r="7" spans="1:10" ht="147.75" x14ac:dyDescent="0.2">
      <c r="A7" s="10">
        <v>4</v>
      </c>
      <c r="B7" s="1" t="s">
        <v>283</v>
      </c>
      <c r="C7" s="1" t="s">
        <v>147</v>
      </c>
      <c r="D7" s="10" t="s">
        <v>148</v>
      </c>
      <c r="E7" s="7" t="s">
        <v>144</v>
      </c>
      <c r="F7" s="10" t="s">
        <v>149</v>
      </c>
      <c r="G7" s="7" t="s">
        <v>146</v>
      </c>
    </row>
    <row r="8" spans="1:10" x14ac:dyDescent="0.2">
      <c r="A8" s="154" t="s">
        <v>150</v>
      </c>
      <c r="B8" s="155"/>
      <c r="C8" s="155"/>
      <c r="D8" s="155"/>
      <c r="E8" s="155"/>
      <c r="F8" s="155"/>
      <c r="G8" s="156"/>
    </row>
    <row r="9" spans="1:10" ht="25.5" customHeight="1" x14ac:dyDescent="0.2">
      <c r="A9" s="161" t="s">
        <v>151</v>
      </c>
      <c r="B9" s="162"/>
      <c r="C9" s="162"/>
      <c r="D9" s="162"/>
      <c r="E9" s="162"/>
      <c r="F9" s="162"/>
      <c r="G9" s="163"/>
    </row>
    <row r="10" spans="1:10" ht="210" x14ac:dyDescent="0.2">
      <c r="A10" s="10">
        <v>5</v>
      </c>
      <c r="B10" s="1" t="s">
        <v>152</v>
      </c>
      <c r="C10" s="1" t="s">
        <v>153</v>
      </c>
      <c r="D10" s="10" t="s">
        <v>154</v>
      </c>
      <c r="E10" s="7" t="s">
        <v>155</v>
      </c>
      <c r="F10" s="10" t="s">
        <v>156</v>
      </c>
      <c r="G10" s="7" t="s">
        <v>157</v>
      </c>
    </row>
    <row r="11" spans="1:10" ht="128.25" x14ac:dyDescent="0.2">
      <c r="A11" s="10">
        <v>7</v>
      </c>
      <c r="B11" s="1" t="s">
        <v>158</v>
      </c>
      <c r="C11" s="1" t="s">
        <v>324</v>
      </c>
      <c r="D11" s="10" t="s">
        <v>160</v>
      </c>
      <c r="E11" s="7" t="s">
        <v>161</v>
      </c>
      <c r="F11" s="10" t="s">
        <v>162</v>
      </c>
      <c r="G11" s="7" t="s">
        <v>157</v>
      </c>
    </row>
    <row r="12" spans="1:10" ht="395.25" x14ac:dyDescent="0.2">
      <c r="A12" s="10">
        <v>8</v>
      </c>
      <c r="B12" s="1" t="s">
        <v>159</v>
      </c>
      <c r="C12" s="1" t="s">
        <v>121</v>
      </c>
      <c r="D12" s="10" t="s">
        <v>169</v>
      </c>
      <c r="E12" s="7" t="s">
        <v>170</v>
      </c>
      <c r="F12" s="10" t="s">
        <v>171</v>
      </c>
      <c r="G12" s="7" t="s">
        <v>157</v>
      </c>
    </row>
    <row r="13" spans="1:10" ht="128.25" x14ac:dyDescent="0.2">
      <c r="A13" s="10">
        <v>9</v>
      </c>
      <c r="B13" s="1" t="s">
        <v>284</v>
      </c>
      <c r="C13" s="1" t="s">
        <v>163</v>
      </c>
      <c r="D13" s="10" t="s">
        <v>164</v>
      </c>
      <c r="E13" s="7" t="s">
        <v>161</v>
      </c>
      <c r="F13" s="10" t="s">
        <v>165</v>
      </c>
      <c r="G13" s="7" t="s">
        <v>157</v>
      </c>
    </row>
    <row r="14" spans="1:10" ht="128.25" x14ac:dyDescent="0.2">
      <c r="A14" s="10">
        <v>10</v>
      </c>
      <c r="B14" s="1" t="s">
        <v>325</v>
      </c>
      <c r="C14" s="1" t="s">
        <v>326</v>
      </c>
      <c r="D14" s="10" t="s">
        <v>164</v>
      </c>
      <c r="E14" s="7" t="s">
        <v>161</v>
      </c>
      <c r="F14" s="10"/>
      <c r="G14" s="7" t="s">
        <v>157</v>
      </c>
    </row>
    <row r="15" spans="1:10" ht="38.25" customHeight="1" x14ac:dyDescent="0.2">
      <c r="A15" s="161" t="s">
        <v>172</v>
      </c>
      <c r="B15" s="162"/>
      <c r="C15" s="162"/>
      <c r="D15" s="162"/>
      <c r="E15" s="162"/>
      <c r="F15" s="162"/>
      <c r="G15" s="162"/>
    </row>
    <row r="16" spans="1:10" ht="60" customHeight="1" x14ac:dyDescent="0.2">
      <c r="A16" s="10">
        <v>11</v>
      </c>
      <c r="B16" s="1" t="s">
        <v>173</v>
      </c>
      <c r="C16" s="1" t="s">
        <v>79</v>
      </c>
      <c r="D16" s="158" t="s">
        <v>174</v>
      </c>
      <c r="E16" s="159" t="s">
        <v>175</v>
      </c>
      <c r="F16" s="158" t="s">
        <v>176</v>
      </c>
      <c r="G16" s="159" t="s">
        <v>157</v>
      </c>
    </row>
    <row r="17" spans="1:7" x14ac:dyDescent="0.2">
      <c r="A17" s="10">
        <v>12</v>
      </c>
      <c r="B17" s="1" t="s">
        <v>177</v>
      </c>
      <c r="C17" s="1" t="s">
        <v>95</v>
      </c>
      <c r="D17" s="158"/>
      <c r="E17" s="159"/>
      <c r="F17" s="158"/>
      <c r="G17" s="159"/>
    </row>
    <row r="18" spans="1:7" x14ac:dyDescent="0.2">
      <c r="A18" s="10">
        <v>13</v>
      </c>
      <c r="B18" s="1" t="s">
        <v>178</v>
      </c>
      <c r="C18" s="1" t="s">
        <v>96</v>
      </c>
      <c r="D18" s="158"/>
      <c r="E18" s="159"/>
      <c r="F18" s="158"/>
      <c r="G18" s="159"/>
    </row>
    <row r="19" spans="1:7" ht="98.25" customHeight="1" x14ac:dyDescent="0.2">
      <c r="A19" s="10">
        <v>14</v>
      </c>
      <c r="B19" s="1" t="s">
        <v>179</v>
      </c>
      <c r="C19" s="1" t="s">
        <v>97</v>
      </c>
      <c r="D19" s="158"/>
      <c r="E19" s="159"/>
      <c r="F19" s="158"/>
      <c r="G19" s="159"/>
    </row>
    <row r="20" spans="1:7" ht="129.75" customHeight="1" x14ac:dyDescent="0.2">
      <c r="A20" s="10">
        <v>15</v>
      </c>
      <c r="B20" s="1" t="s">
        <v>285</v>
      </c>
      <c r="C20" s="12" t="s">
        <v>111</v>
      </c>
      <c r="D20" s="10" t="s">
        <v>166</v>
      </c>
      <c r="E20" s="7" t="s">
        <v>167</v>
      </c>
      <c r="F20" s="10" t="s">
        <v>168</v>
      </c>
      <c r="G20" s="7" t="s">
        <v>157</v>
      </c>
    </row>
    <row r="21" spans="1:7" ht="165" customHeight="1" x14ac:dyDescent="0.2">
      <c r="A21" s="158">
        <v>16</v>
      </c>
      <c r="B21" s="160" t="s">
        <v>185</v>
      </c>
      <c r="C21" s="160" t="s">
        <v>98</v>
      </c>
      <c r="D21" s="10" t="s">
        <v>180</v>
      </c>
      <c r="E21" s="159" t="s">
        <v>181</v>
      </c>
      <c r="F21" s="158" t="s">
        <v>182</v>
      </c>
      <c r="G21" s="159" t="s">
        <v>157</v>
      </c>
    </row>
    <row r="22" spans="1:7" ht="30" x14ac:dyDescent="0.2">
      <c r="A22" s="158"/>
      <c r="B22" s="160"/>
      <c r="C22" s="160"/>
      <c r="D22" s="10" t="s">
        <v>183</v>
      </c>
      <c r="E22" s="159"/>
      <c r="F22" s="158"/>
      <c r="G22" s="159"/>
    </row>
    <row r="23" spans="1:7" ht="90" x14ac:dyDescent="0.2">
      <c r="A23" s="158"/>
      <c r="B23" s="160"/>
      <c r="C23" s="160"/>
      <c r="D23" s="10" t="s">
        <v>184</v>
      </c>
      <c r="E23" s="159"/>
      <c r="F23" s="158"/>
      <c r="G23" s="159"/>
    </row>
    <row r="24" spans="1:7" ht="89.25" customHeight="1" x14ac:dyDescent="0.2">
      <c r="A24" s="10">
        <v>17</v>
      </c>
      <c r="B24" s="1" t="s">
        <v>286</v>
      </c>
      <c r="C24" s="1" t="s">
        <v>99</v>
      </c>
      <c r="D24" s="158" t="s">
        <v>186</v>
      </c>
      <c r="E24" s="157" t="s">
        <v>187</v>
      </c>
      <c r="F24" s="158" t="s">
        <v>188</v>
      </c>
      <c r="G24" s="159" t="s">
        <v>157</v>
      </c>
    </row>
    <row r="25" spans="1:7" ht="60" customHeight="1" x14ac:dyDescent="0.2">
      <c r="A25" s="10">
        <v>18</v>
      </c>
      <c r="B25" s="1" t="s">
        <v>287</v>
      </c>
      <c r="C25" s="1" t="s">
        <v>100</v>
      </c>
      <c r="D25" s="158"/>
      <c r="E25" s="157"/>
      <c r="F25" s="158"/>
      <c r="G25" s="159"/>
    </row>
    <row r="26" spans="1:7" ht="240" x14ac:dyDescent="0.2">
      <c r="A26" s="10">
        <v>19</v>
      </c>
      <c r="B26" s="1" t="s">
        <v>288</v>
      </c>
      <c r="C26" s="1" t="s">
        <v>101</v>
      </c>
      <c r="D26" s="10" t="s">
        <v>189</v>
      </c>
      <c r="E26" s="5" t="s">
        <v>190</v>
      </c>
      <c r="F26" s="10" t="s">
        <v>191</v>
      </c>
      <c r="G26" s="7" t="s">
        <v>192</v>
      </c>
    </row>
    <row r="27" spans="1:7" ht="300" x14ac:dyDescent="0.2">
      <c r="A27" s="10">
        <v>20</v>
      </c>
      <c r="B27" s="1" t="s">
        <v>289</v>
      </c>
      <c r="C27" s="1" t="s">
        <v>2</v>
      </c>
      <c r="D27" s="10" t="s">
        <v>193</v>
      </c>
      <c r="E27" s="5" t="s">
        <v>194</v>
      </c>
      <c r="F27" s="10" t="s">
        <v>195</v>
      </c>
      <c r="G27" s="7" t="s">
        <v>192</v>
      </c>
    </row>
    <row r="28" spans="1:7" ht="115.5" x14ac:dyDescent="0.2">
      <c r="A28" s="10">
        <v>21</v>
      </c>
      <c r="B28" s="1" t="s">
        <v>290</v>
      </c>
      <c r="C28" s="1" t="s">
        <v>102</v>
      </c>
      <c r="D28" s="10" t="s">
        <v>196</v>
      </c>
      <c r="E28" s="5" t="s">
        <v>197</v>
      </c>
      <c r="F28" s="8"/>
      <c r="G28" s="7" t="s">
        <v>192</v>
      </c>
    </row>
    <row r="29" spans="1:7" ht="15" customHeight="1" x14ac:dyDescent="0.2">
      <c r="A29" s="164" t="s">
        <v>291</v>
      </c>
      <c r="B29" s="165"/>
      <c r="C29" s="165"/>
      <c r="D29" s="165"/>
      <c r="E29" s="165"/>
      <c r="F29" s="165"/>
      <c r="G29" s="166"/>
    </row>
    <row r="30" spans="1:7" ht="115.5" x14ac:dyDescent="0.2">
      <c r="A30" s="10">
        <v>22</v>
      </c>
      <c r="B30" s="1" t="s">
        <v>198</v>
      </c>
      <c r="C30" s="1" t="s">
        <v>199</v>
      </c>
      <c r="D30" s="10" t="s">
        <v>200</v>
      </c>
      <c r="E30" s="5" t="s">
        <v>201</v>
      </c>
      <c r="F30" s="158" t="s">
        <v>202</v>
      </c>
      <c r="G30" s="159" t="s">
        <v>157</v>
      </c>
    </row>
    <row r="31" spans="1:7" ht="115.5" x14ac:dyDescent="0.2">
      <c r="A31" s="10">
        <v>23</v>
      </c>
      <c r="B31" s="1" t="s">
        <v>203</v>
      </c>
      <c r="C31" s="1" t="s">
        <v>115</v>
      </c>
      <c r="D31" s="10" t="s">
        <v>204</v>
      </c>
      <c r="E31" s="5" t="s">
        <v>201</v>
      </c>
      <c r="F31" s="158"/>
      <c r="G31" s="159"/>
    </row>
    <row r="32" spans="1:7" ht="29.25" customHeight="1" x14ac:dyDescent="0.2">
      <c r="A32" s="10">
        <v>24</v>
      </c>
      <c r="B32" s="1" t="s">
        <v>205</v>
      </c>
      <c r="C32" s="6" t="s">
        <v>116</v>
      </c>
      <c r="D32" s="158" t="s">
        <v>206</v>
      </c>
      <c r="E32" s="157" t="s">
        <v>207</v>
      </c>
      <c r="F32" s="158" t="s">
        <v>208</v>
      </c>
      <c r="G32" s="159" t="s">
        <v>157</v>
      </c>
    </row>
    <row r="33" spans="1:7" ht="29.25" customHeight="1" x14ac:dyDescent="0.2">
      <c r="A33" s="10">
        <v>25</v>
      </c>
      <c r="B33" s="1" t="s">
        <v>209</v>
      </c>
      <c r="C33" s="6" t="s">
        <v>117</v>
      </c>
      <c r="D33" s="158"/>
      <c r="E33" s="157"/>
      <c r="F33" s="158"/>
      <c r="G33" s="159"/>
    </row>
    <row r="34" spans="1:7" ht="29.25" customHeight="1" x14ac:dyDescent="0.2">
      <c r="A34" s="10">
        <v>26</v>
      </c>
      <c r="B34" s="1" t="s">
        <v>210</v>
      </c>
      <c r="C34" s="6" t="s">
        <v>118</v>
      </c>
      <c r="D34" s="158"/>
      <c r="E34" s="157"/>
      <c r="F34" s="158"/>
      <c r="G34" s="159"/>
    </row>
    <row r="35" spans="1:7" ht="29.25" customHeight="1" x14ac:dyDescent="0.2">
      <c r="A35" s="10">
        <v>27</v>
      </c>
      <c r="B35" s="1" t="s">
        <v>211</v>
      </c>
      <c r="C35" s="6" t="s">
        <v>119</v>
      </c>
      <c r="D35" s="158"/>
      <c r="E35" s="157"/>
      <c r="F35" s="158"/>
      <c r="G35" s="159"/>
    </row>
    <row r="36" spans="1:7" ht="80.25" customHeight="1" x14ac:dyDescent="0.2">
      <c r="A36" s="10">
        <v>28</v>
      </c>
      <c r="B36" s="1" t="s">
        <v>212</v>
      </c>
      <c r="C36" s="6" t="s">
        <v>120</v>
      </c>
      <c r="D36" s="158"/>
      <c r="E36" s="157"/>
      <c r="F36" s="158"/>
      <c r="G36" s="159"/>
    </row>
    <row r="37" spans="1:7" ht="85.5" x14ac:dyDescent="0.2">
      <c r="A37" s="10">
        <v>30</v>
      </c>
      <c r="B37" s="1" t="s">
        <v>213</v>
      </c>
      <c r="C37" s="1" t="s">
        <v>122</v>
      </c>
      <c r="D37" s="10" t="s">
        <v>214</v>
      </c>
      <c r="E37" s="5" t="s">
        <v>215</v>
      </c>
      <c r="F37" s="10" t="s">
        <v>216</v>
      </c>
      <c r="G37" s="7" t="s">
        <v>217</v>
      </c>
    </row>
    <row r="38" spans="1:7" ht="160.5" customHeight="1" x14ac:dyDescent="0.2">
      <c r="A38" s="10" t="s">
        <v>103</v>
      </c>
      <c r="B38" s="1" t="s">
        <v>323</v>
      </c>
      <c r="C38" s="1" t="s">
        <v>218</v>
      </c>
      <c r="D38" s="10" t="s">
        <v>219</v>
      </c>
      <c r="E38" s="5" t="s">
        <v>220</v>
      </c>
      <c r="F38" s="10" t="s">
        <v>221</v>
      </c>
      <c r="G38" s="7" t="s">
        <v>157</v>
      </c>
    </row>
  </sheetData>
  <mergeCells count="26">
    <mergeCell ref="A5:G5"/>
    <mergeCell ref="A8:G8"/>
    <mergeCell ref="A9:G9"/>
    <mergeCell ref="A29:G29"/>
    <mergeCell ref="A15:G15"/>
    <mergeCell ref="D24:D25"/>
    <mergeCell ref="E24:E25"/>
    <mergeCell ref="F24:F25"/>
    <mergeCell ref="G24:G25"/>
    <mergeCell ref="F30:F31"/>
    <mergeCell ref="G30:G31"/>
    <mergeCell ref="D32:D36"/>
    <mergeCell ref="A2:G2"/>
    <mergeCell ref="E32:E36"/>
    <mergeCell ref="F32:F36"/>
    <mergeCell ref="G32:G36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  <mergeCell ref="G21:G23"/>
  </mergeCells>
  <pageMargins left="0.25" right="0.25" top="0.75" bottom="0.75" header="0.3" footer="0.3"/>
  <pageSetup paperSize="9" scale="72" orientation="landscape" verticalDpi="0" r:id="rId1"/>
  <headerFooter>
    <oddFooter xml:space="preserve">&amp;C&amp;"Book Antiqua,Normál"
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opLeftCell="A46" zoomScaleNormal="100" workbookViewId="0">
      <selection activeCell="A18" sqref="A18"/>
    </sheetView>
  </sheetViews>
  <sheetFormatPr defaultColWidth="8.85546875" defaultRowHeight="16.5" x14ac:dyDescent="0.2"/>
  <cols>
    <col min="1" max="1" width="55.28515625" style="23" bestFit="1" customWidth="1"/>
    <col min="2" max="2" width="18.7109375" style="31" customWidth="1"/>
    <col min="3" max="3" width="52" style="24" customWidth="1"/>
    <col min="4" max="16384" width="8.85546875" style="2"/>
  </cols>
  <sheetData>
    <row r="1" spans="1:7" s="15" customFormat="1" x14ac:dyDescent="0.2">
      <c r="A1" s="172" t="s">
        <v>227</v>
      </c>
      <c r="B1" s="173"/>
      <c r="C1" s="174"/>
    </row>
    <row r="2" spans="1:7" s="15" customFormat="1" ht="17.25" thickBot="1" x14ac:dyDescent="0.25">
      <c r="A2" s="25"/>
      <c r="B2" s="26"/>
      <c r="C2" s="27"/>
    </row>
    <row r="3" spans="1:7" s="15" customFormat="1" ht="88.5" customHeight="1" thickBot="1" x14ac:dyDescent="0.25">
      <c r="A3" s="169" t="s">
        <v>228</v>
      </c>
      <c r="B3" s="170"/>
      <c r="C3" s="171"/>
    </row>
    <row r="4" spans="1:7" s="17" customFormat="1" ht="15" x14ac:dyDescent="0.2">
      <c r="A4" s="16" t="s">
        <v>32</v>
      </c>
      <c r="B4" s="16" t="s">
        <v>33</v>
      </c>
      <c r="C4" s="16" t="s">
        <v>34</v>
      </c>
    </row>
    <row r="5" spans="1:7" s="18" customFormat="1" x14ac:dyDescent="0.2">
      <c r="A5" s="28" t="s">
        <v>299</v>
      </c>
      <c r="B5" s="4"/>
      <c r="C5" s="33"/>
    </row>
    <row r="6" spans="1:7" x14ac:dyDescent="0.2">
      <c r="A6" s="34" t="s">
        <v>3</v>
      </c>
      <c r="B6" s="29" t="s">
        <v>29</v>
      </c>
      <c r="C6" s="20" t="s">
        <v>47</v>
      </c>
    </row>
    <row r="7" spans="1:7" x14ac:dyDescent="0.2">
      <c r="A7" s="19" t="s">
        <v>278</v>
      </c>
      <c r="B7" s="29" t="s">
        <v>29</v>
      </c>
      <c r="C7" s="20" t="s">
        <v>47</v>
      </c>
    </row>
    <row r="8" spans="1:7" x14ac:dyDescent="0.2">
      <c r="A8" s="19" t="s">
        <v>64</v>
      </c>
      <c r="B8" s="29" t="s">
        <v>29</v>
      </c>
      <c r="C8" s="20" t="s">
        <v>47</v>
      </c>
    </row>
    <row r="9" spans="1:7" x14ac:dyDescent="0.2">
      <c r="A9" s="34" t="s">
        <v>279</v>
      </c>
      <c r="B9" s="29" t="s">
        <v>29</v>
      </c>
      <c r="C9" s="20" t="s">
        <v>47</v>
      </c>
    </row>
    <row r="10" spans="1:7" x14ac:dyDescent="0.2">
      <c r="A10" s="34" t="s">
        <v>280</v>
      </c>
      <c r="B10" s="29" t="s">
        <v>29</v>
      </c>
      <c r="C10" s="20" t="s">
        <v>47</v>
      </c>
    </row>
    <row r="11" spans="1:7" x14ac:dyDescent="0.2">
      <c r="A11" s="34" t="s">
        <v>277</v>
      </c>
      <c r="B11" s="29" t="s">
        <v>29</v>
      </c>
      <c r="C11" s="20" t="s">
        <v>47</v>
      </c>
    </row>
    <row r="12" spans="1:7" x14ac:dyDescent="0.2">
      <c r="A12" s="34" t="s">
        <v>302</v>
      </c>
      <c r="B12" s="29" t="s">
        <v>29</v>
      </c>
      <c r="C12" s="20" t="s">
        <v>47</v>
      </c>
    </row>
    <row r="13" spans="1:7" x14ac:dyDescent="0.2">
      <c r="A13" s="34" t="s">
        <v>303</v>
      </c>
      <c r="B13" s="29" t="s">
        <v>29</v>
      </c>
      <c r="C13" s="20" t="s">
        <v>47</v>
      </c>
    </row>
    <row r="14" spans="1:7" x14ac:dyDescent="0.2">
      <c r="A14" s="34" t="s">
        <v>304</v>
      </c>
      <c r="B14" s="29" t="s">
        <v>29</v>
      </c>
      <c r="C14" s="20" t="s">
        <v>47</v>
      </c>
    </row>
    <row r="15" spans="1:7" x14ac:dyDescent="0.2">
      <c r="A15" s="19" t="s">
        <v>66</v>
      </c>
      <c r="B15" s="29" t="s">
        <v>29</v>
      </c>
      <c r="C15" s="20" t="s">
        <v>47</v>
      </c>
      <c r="G15" s="3"/>
    </row>
    <row r="16" spans="1:7" x14ac:dyDescent="0.2">
      <c r="A16" s="19" t="s">
        <v>67</v>
      </c>
      <c r="B16" s="29" t="s">
        <v>29</v>
      </c>
      <c r="C16" s="20" t="s">
        <v>47</v>
      </c>
      <c r="G16" s="3"/>
    </row>
    <row r="17" spans="1:7" x14ac:dyDescent="0.2">
      <c r="A17" s="19" t="s">
        <v>11</v>
      </c>
      <c r="B17" s="29" t="s">
        <v>29</v>
      </c>
      <c r="C17" s="20" t="s">
        <v>47</v>
      </c>
      <c r="G17" s="3"/>
    </row>
    <row r="18" spans="1:7" ht="115.5" x14ac:dyDescent="0.2">
      <c r="A18" s="34" t="s">
        <v>92</v>
      </c>
      <c r="B18" s="29" t="s">
        <v>29</v>
      </c>
      <c r="C18" s="20" t="s">
        <v>229</v>
      </c>
    </row>
    <row r="19" spans="1:7" ht="49.5" x14ac:dyDescent="0.2">
      <c r="A19" s="19" t="s">
        <v>31</v>
      </c>
      <c r="B19" s="30" t="s">
        <v>38</v>
      </c>
      <c r="C19" s="20" t="s">
        <v>39</v>
      </c>
    </row>
    <row r="20" spans="1:7" ht="33" x14ac:dyDescent="0.2">
      <c r="A20" s="19" t="s">
        <v>68</v>
      </c>
      <c r="B20" s="29" t="s">
        <v>29</v>
      </c>
      <c r="C20" s="20" t="s">
        <v>40</v>
      </c>
    </row>
    <row r="21" spans="1:7" x14ac:dyDescent="0.2">
      <c r="A21" s="19" t="s">
        <v>69</v>
      </c>
      <c r="B21" s="30" t="s">
        <v>38</v>
      </c>
      <c r="C21" s="20" t="s">
        <v>41</v>
      </c>
    </row>
    <row r="22" spans="1:7" ht="33" x14ac:dyDescent="0.2">
      <c r="A22" s="19" t="s">
        <v>70</v>
      </c>
      <c r="B22" s="29" t="s">
        <v>29</v>
      </c>
      <c r="C22" s="20" t="s">
        <v>42</v>
      </c>
    </row>
    <row r="23" spans="1:7" ht="82.5" x14ac:dyDescent="0.2">
      <c r="A23" s="19" t="s">
        <v>71</v>
      </c>
      <c r="B23" s="29" t="s">
        <v>29</v>
      </c>
      <c r="C23" s="20" t="s">
        <v>224</v>
      </c>
    </row>
    <row r="24" spans="1:7" x14ac:dyDescent="0.2">
      <c r="A24" s="19" t="s">
        <v>72</v>
      </c>
      <c r="B24" s="30" t="s">
        <v>43</v>
      </c>
      <c r="C24" s="20" t="s">
        <v>44</v>
      </c>
    </row>
    <row r="25" spans="1:7" x14ac:dyDescent="0.2">
      <c r="A25" s="19" t="s">
        <v>73</v>
      </c>
      <c r="B25" s="30" t="s">
        <v>43</v>
      </c>
      <c r="C25" s="20" t="s">
        <v>44</v>
      </c>
    </row>
    <row r="26" spans="1:7" x14ac:dyDescent="0.2">
      <c r="A26" s="19" t="s">
        <v>74</v>
      </c>
      <c r="B26" s="30" t="s">
        <v>38</v>
      </c>
      <c r="C26" s="20" t="s">
        <v>45</v>
      </c>
    </row>
    <row r="27" spans="1:7" ht="66" x14ac:dyDescent="0.2">
      <c r="A27" s="19" t="s">
        <v>77</v>
      </c>
      <c r="B27" s="29" t="s">
        <v>29</v>
      </c>
      <c r="C27" s="20" t="s">
        <v>230</v>
      </c>
    </row>
    <row r="28" spans="1:7" ht="33" x14ac:dyDescent="0.2">
      <c r="A28" s="19" t="s">
        <v>6</v>
      </c>
      <c r="B28" s="30" t="s">
        <v>43</v>
      </c>
      <c r="C28" s="20" t="s">
        <v>46</v>
      </c>
    </row>
    <row r="29" spans="1:7" ht="33" x14ac:dyDescent="0.2">
      <c r="A29" s="19" t="s">
        <v>7</v>
      </c>
      <c r="B29" s="30" t="s">
        <v>43</v>
      </c>
      <c r="C29" s="20" t="s">
        <v>46</v>
      </c>
    </row>
    <row r="30" spans="1:7" ht="33" x14ac:dyDescent="0.2">
      <c r="A30" s="19" t="s">
        <v>8</v>
      </c>
      <c r="B30" s="29" t="s">
        <v>29</v>
      </c>
      <c r="C30" s="20" t="s">
        <v>60</v>
      </c>
    </row>
    <row r="31" spans="1:7" x14ac:dyDescent="0.2">
      <c r="A31" s="19" t="s">
        <v>10</v>
      </c>
      <c r="B31" s="30" t="s">
        <v>43</v>
      </c>
      <c r="C31" s="20" t="s">
        <v>44</v>
      </c>
    </row>
    <row r="32" spans="1:7" x14ac:dyDescent="0.2">
      <c r="A32" s="19" t="s">
        <v>35</v>
      </c>
      <c r="B32" s="29" t="s">
        <v>29</v>
      </c>
      <c r="C32" s="20" t="s">
        <v>48</v>
      </c>
    </row>
    <row r="33" spans="1:3" x14ac:dyDescent="0.2">
      <c r="A33" s="19" t="s">
        <v>36</v>
      </c>
      <c r="B33" s="30" t="s">
        <v>43</v>
      </c>
      <c r="C33" s="20" t="s">
        <v>37</v>
      </c>
    </row>
    <row r="34" spans="1:3" s="18" customFormat="1" x14ac:dyDescent="0.2">
      <c r="A34" s="4" t="s">
        <v>306</v>
      </c>
      <c r="B34" s="21"/>
      <c r="C34" s="21"/>
    </row>
    <row r="35" spans="1:3" x14ac:dyDescent="0.2">
      <c r="A35" s="19" t="s">
        <v>9</v>
      </c>
      <c r="B35" s="29" t="s">
        <v>29</v>
      </c>
      <c r="C35" s="20" t="s">
        <v>47</v>
      </c>
    </row>
    <row r="36" spans="1:3" x14ac:dyDescent="0.2">
      <c r="A36" s="19" t="s">
        <v>3</v>
      </c>
      <c r="B36" s="29" t="s">
        <v>29</v>
      </c>
      <c r="C36" s="20" t="s">
        <v>47</v>
      </c>
    </row>
    <row r="37" spans="1:3" x14ac:dyDescent="0.2">
      <c r="A37" s="19" t="s">
        <v>64</v>
      </c>
      <c r="B37" s="29" t="s">
        <v>29</v>
      </c>
      <c r="C37" s="20" t="s">
        <v>47</v>
      </c>
    </row>
    <row r="38" spans="1:3" ht="49.5" x14ac:dyDescent="0.2">
      <c r="A38" s="34" t="s">
        <v>0</v>
      </c>
      <c r="B38" s="29" t="s">
        <v>29</v>
      </c>
      <c r="C38" s="20" t="s">
        <v>307</v>
      </c>
    </row>
    <row r="39" spans="1:3" ht="99" x14ac:dyDescent="0.2">
      <c r="A39" s="34" t="s">
        <v>1</v>
      </c>
      <c r="B39" s="29" t="s">
        <v>29</v>
      </c>
      <c r="C39" s="20" t="s">
        <v>308</v>
      </c>
    </row>
    <row r="40" spans="1:3" ht="33" x14ac:dyDescent="0.2">
      <c r="A40" s="19" t="s">
        <v>49</v>
      </c>
      <c r="B40" s="29" t="s">
        <v>29</v>
      </c>
      <c r="C40" s="20" t="s">
        <v>310</v>
      </c>
    </row>
    <row r="41" spans="1:3" ht="82.5" x14ac:dyDescent="0.2">
      <c r="A41" s="34" t="s">
        <v>292</v>
      </c>
      <c r="B41" s="29" t="s">
        <v>29</v>
      </c>
      <c r="C41" s="20" t="s">
        <v>310</v>
      </c>
    </row>
    <row r="42" spans="1:3" ht="33" x14ac:dyDescent="0.2">
      <c r="A42" s="19" t="s">
        <v>51</v>
      </c>
      <c r="B42" s="29" t="s">
        <v>29</v>
      </c>
      <c r="C42" s="20" t="s">
        <v>231</v>
      </c>
    </row>
    <row r="43" spans="1:3" ht="49.5" x14ac:dyDescent="0.2">
      <c r="A43" s="19" t="s">
        <v>50</v>
      </c>
      <c r="B43" s="29" t="s">
        <v>29</v>
      </c>
      <c r="C43" s="20" t="s">
        <v>53</v>
      </c>
    </row>
    <row r="44" spans="1:3" ht="115.5" x14ac:dyDescent="0.2">
      <c r="A44" s="34" t="s">
        <v>311</v>
      </c>
      <c r="B44" s="29" t="s">
        <v>29</v>
      </c>
      <c r="C44" s="20" t="s">
        <v>312</v>
      </c>
    </row>
    <row r="45" spans="1:3" x14ac:dyDescent="0.2">
      <c r="A45" s="34" t="s">
        <v>313</v>
      </c>
      <c r="B45" s="30" t="s">
        <v>43</v>
      </c>
      <c r="C45" s="20" t="s">
        <v>44</v>
      </c>
    </row>
    <row r="46" spans="1:3" ht="33" x14ac:dyDescent="0.2">
      <c r="A46" s="34" t="s">
        <v>294</v>
      </c>
      <c r="B46" s="29" t="s">
        <v>29</v>
      </c>
      <c r="C46" s="20" t="s">
        <v>314</v>
      </c>
    </row>
    <row r="47" spans="1:3" ht="33" x14ac:dyDescent="0.2">
      <c r="A47" s="34" t="s">
        <v>295</v>
      </c>
      <c r="B47" s="30" t="s">
        <v>43</v>
      </c>
      <c r="C47" s="20" t="s">
        <v>44</v>
      </c>
    </row>
    <row r="48" spans="1:3" ht="33" x14ac:dyDescent="0.2">
      <c r="A48" s="34" t="s">
        <v>315</v>
      </c>
      <c r="B48" s="29" t="s">
        <v>29</v>
      </c>
      <c r="C48" s="20" t="s">
        <v>61</v>
      </c>
    </row>
    <row r="49" spans="1:3" ht="33" x14ac:dyDescent="0.2">
      <c r="A49" s="34" t="s">
        <v>316</v>
      </c>
      <c r="B49" s="30" t="s">
        <v>43</v>
      </c>
      <c r="C49" s="20" t="s">
        <v>44</v>
      </c>
    </row>
    <row r="50" spans="1:3" x14ac:dyDescent="0.2">
      <c r="A50" s="19" t="s">
        <v>20</v>
      </c>
      <c r="B50" s="29" t="s">
        <v>29</v>
      </c>
      <c r="C50" s="20" t="s">
        <v>54</v>
      </c>
    </row>
    <row r="51" spans="1:3" ht="33" x14ac:dyDescent="0.2">
      <c r="A51" s="19" t="s">
        <v>21</v>
      </c>
      <c r="B51" s="29" t="s">
        <v>29</v>
      </c>
      <c r="C51" s="20" t="s">
        <v>55</v>
      </c>
    </row>
    <row r="52" spans="1:3" s="18" customFormat="1" x14ac:dyDescent="0.2">
      <c r="A52" s="4" t="s">
        <v>356</v>
      </c>
      <c r="B52" s="21"/>
      <c r="C52" s="21"/>
    </row>
    <row r="53" spans="1:3" x14ac:dyDescent="0.2">
      <c r="A53" s="19" t="s">
        <v>9</v>
      </c>
      <c r="B53" s="29" t="s">
        <v>29</v>
      </c>
      <c r="C53" s="20" t="s">
        <v>47</v>
      </c>
    </row>
    <row r="54" spans="1:3" x14ac:dyDescent="0.2">
      <c r="A54" s="19" t="s">
        <v>3</v>
      </c>
      <c r="B54" s="29" t="s">
        <v>29</v>
      </c>
      <c r="C54" s="20" t="s">
        <v>47</v>
      </c>
    </row>
    <row r="55" spans="1:3" x14ac:dyDescent="0.2">
      <c r="A55" s="19" t="s">
        <v>64</v>
      </c>
      <c r="B55" s="29" t="s">
        <v>29</v>
      </c>
      <c r="C55" s="20" t="s">
        <v>47</v>
      </c>
    </row>
    <row r="56" spans="1:3" ht="66" x14ac:dyDescent="0.2">
      <c r="A56" s="34" t="s">
        <v>0</v>
      </c>
      <c r="B56" s="29" t="s">
        <v>29</v>
      </c>
      <c r="C56" s="20" t="s">
        <v>317</v>
      </c>
    </row>
    <row r="57" spans="1:3" ht="99" x14ac:dyDescent="0.2">
      <c r="A57" s="19" t="s">
        <v>1</v>
      </c>
      <c r="B57" s="29" t="s">
        <v>29</v>
      </c>
      <c r="C57" s="20" t="s">
        <v>318</v>
      </c>
    </row>
    <row r="58" spans="1:3" x14ac:dyDescent="0.2">
      <c r="A58" s="19" t="s">
        <v>15</v>
      </c>
      <c r="B58" s="29" t="s">
        <v>29</v>
      </c>
      <c r="C58" s="20" t="s">
        <v>56</v>
      </c>
    </row>
    <row r="59" spans="1:3" ht="33" x14ac:dyDescent="0.2">
      <c r="A59" s="19" t="s">
        <v>57</v>
      </c>
      <c r="B59" s="29" t="s">
        <v>29</v>
      </c>
      <c r="C59" s="20" t="s">
        <v>58</v>
      </c>
    </row>
    <row r="60" spans="1:3" ht="33" x14ac:dyDescent="0.2">
      <c r="A60" s="19" t="s">
        <v>18</v>
      </c>
      <c r="B60" s="29" t="s">
        <v>29</v>
      </c>
      <c r="C60" s="20" t="s">
        <v>59</v>
      </c>
    </row>
    <row r="61" spans="1:3" ht="99" x14ac:dyDescent="0.2">
      <c r="A61" s="19" t="s">
        <v>22</v>
      </c>
      <c r="B61" s="29" t="s">
        <v>29</v>
      </c>
      <c r="C61" s="20" t="s">
        <v>225</v>
      </c>
    </row>
    <row r="62" spans="1:3" ht="82.5" x14ac:dyDescent="0.2">
      <c r="A62" s="22" t="s">
        <v>222</v>
      </c>
      <c r="B62" s="29" t="s">
        <v>29</v>
      </c>
      <c r="C62" s="20" t="s">
        <v>226</v>
      </c>
    </row>
    <row r="63" spans="1:3" ht="63" x14ac:dyDescent="0.2">
      <c r="A63" s="19" t="s">
        <v>223</v>
      </c>
      <c r="B63" s="30" t="s">
        <v>43</v>
      </c>
      <c r="C63" s="20" t="s">
        <v>44</v>
      </c>
    </row>
    <row r="64" spans="1:3" x14ac:dyDescent="0.2">
      <c r="A64" s="19" t="s">
        <v>20</v>
      </c>
      <c r="B64" s="29" t="s">
        <v>29</v>
      </c>
      <c r="C64" s="20" t="s">
        <v>54</v>
      </c>
    </row>
    <row r="65" spans="1:3" ht="33" x14ac:dyDescent="0.2">
      <c r="A65" s="19" t="s">
        <v>21</v>
      </c>
      <c r="B65" s="29" t="s">
        <v>29</v>
      </c>
      <c r="C65" s="20" t="s">
        <v>55</v>
      </c>
    </row>
    <row r="67" spans="1:3" x14ac:dyDescent="0.2">
      <c r="A67" s="23" t="s">
        <v>281</v>
      </c>
    </row>
    <row r="68" spans="1:3" x14ac:dyDescent="0.2">
      <c r="A68" s="23" t="s">
        <v>282</v>
      </c>
    </row>
    <row r="69" spans="1:3" ht="33" customHeight="1" x14ac:dyDescent="0.2">
      <c r="A69" s="168" t="s">
        <v>319</v>
      </c>
      <c r="B69" s="168"/>
      <c r="C69" s="168"/>
    </row>
    <row r="70" spans="1:3" ht="167.25" customHeight="1" x14ac:dyDescent="0.2">
      <c r="A70" s="167" t="s">
        <v>309</v>
      </c>
      <c r="B70" s="167"/>
      <c r="C70" s="167"/>
    </row>
  </sheetData>
  <mergeCells count="4">
    <mergeCell ref="A70:C70"/>
    <mergeCell ref="A69:C69"/>
    <mergeCell ref="A3:C3"/>
    <mergeCell ref="A1:C1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verticalDpi="0" r:id="rId1"/>
  <headerFooter>
    <oddHeader xml:space="preserve">&amp;C&amp;"Book Antiqua,Félkövér"
</oddHeader>
    <oddFooter xml:space="preserve">&amp;C&amp;"Book Antiqua,Normál"&amp;P/&amp;N&amp;"Arial,Normál"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WhiteSpace="0" topLeftCell="A30" zoomScale="115" zoomScaleNormal="115" workbookViewId="0">
      <selection activeCell="A42" sqref="A42"/>
    </sheetView>
  </sheetViews>
  <sheetFormatPr defaultRowHeight="12.75" x14ac:dyDescent="0.2"/>
  <cols>
    <col min="1" max="1" width="65" style="80" customWidth="1"/>
    <col min="2" max="2" width="21.7109375" style="80" bestFit="1" customWidth="1"/>
    <col min="3" max="3" width="21.42578125" style="80" customWidth="1"/>
    <col min="4" max="4" width="23.140625" style="80" customWidth="1"/>
    <col min="5" max="5" width="16.140625" style="80" bestFit="1" customWidth="1"/>
    <col min="6" max="6" width="9.140625" style="80"/>
    <col min="7" max="9" width="9.140625" style="80" hidden="1" customWidth="1"/>
    <col min="10" max="16384" width="9.140625" style="80"/>
  </cols>
  <sheetData>
    <row r="1" spans="1:10" x14ac:dyDescent="0.2">
      <c r="A1" s="193" t="s">
        <v>320</v>
      </c>
      <c r="B1" s="194"/>
      <c r="C1" s="194"/>
      <c r="D1" s="194"/>
      <c r="E1" s="194"/>
      <c r="F1" s="175" t="s">
        <v>353</v>
      </c>
    </row>
    <row r="2" spans="1:10" x14ac:dyDescent="0.2">
      <c r="A2" s="196" t="s">
        <v>62</v>
      </c>
      <c r="B2" s="197"/>
      <c r="C2" s="197"/>
      <c r="D2" s="197"/>
      <c r="E2" s="197"/>
      <c r="F2" s="175"/>
      <c r="G2" s="81"/>
      <c r="H2" s="81"/>
      <c r="I2" s="81"/>
      <c r="J2" s="81"/>
    </row>
    <row r="3" spans="1:10" ht="17.25" customHeight="1" x14ac:dyDescent="0.2">
      <c r="A3" s="196" t="s">
        <v>343</v>
      </c>
      <c r="B3" s="197"/>
      <c r="C3" s="197"/>
      <c r="D3" s="197"/>
      <c r="E3" s="197"/>
      <c r="F3" s="175"/>
      <c r="G3" s="81"/>
      <c r="H3" s="81"/>
      <c r="I3" s="81"/>
      <c r="J3" s="81"/>
    </row>
    <row r="4" spans="1:10" x14ac:dyDescent="0.2">
      <c r="A4" s="82" t="s">
        <v>3</v>
      </c>
      <c r="B4" s="187"/>
      <c r="C4" s="187"/>
      <c r="D4" s="187"/>
      <c r="E4" s="188"/>
      <c r="F4" s="175"/>
    </row>
    <row r="5" spans="1:10" x14ac:dyDescent="0.2">
      <c r="A5" s="82" t="s">
        <v>278</v>
      </c>
      <c r="B5" s="187"/>
      <c r="C5" s="187"/>
      <c r="D5" s="187"/>
      <c r="E5" s="188"/>
      <c r="F5" s="175"/>
    </row>
    <row r="6" spans="1:10" x14ac:dyDescent="0.2">
      <c r="A6" s="82" t="s">
        <v>64</v>
      </c>
      <c r="B6" s="187"/>
      <c r="C6" s="187"/>
      <c r="D6" s="187"/>
      <c r="E6" s="188"/>
      <c r="F6" s="175"/>
    </row>
    <row r="7" spans="1:10" x14ac:dyDescent="0.2">
      <c r="A7" s="83" t="s">
        <v>279</v>
      </c>
      <c r="B7" s="187"/>
      <c r="C7" s="187"/>
      <c r="D7" s="187"/>
      <c r="E7" s="188"/>
      <c r="F7" s="175"/>
    </row>
    <row r="8" spans="1:10" x14ac:dyDescent="0.2">
      <c r="A8" s="83" t="s">
        <v>280</v>
      </c>
      <c r="B8" s="187"/>
      <c r="C8" s="187"/>
      <c r="D8" s="187"/>
      <c r="E8" s="188"/>
      <c r="F8" s="175"/>
    </row>
    <row r="9" spans="1:10" x14ac:dyDescent="0.2">
      <c r="A9" s="83" t="s">
        <v>277</v>
      </c>
      <c r="B9" s="187"/>
      <c r="C9" s="187"/>
      <c r="D9" s="187"/>
      <c r="E9" s="188"/>
      <c r="F9" s="175"/>
    </row>
    <row r="10" spans="1:10" x14ac:dyDescent="0.2">
      <c r="A10" s="83" t="s">
        <v>81</v>
      </c>
      <c r="B10" s="187"/>
      <c r="C10" s="187"/>
      <c r="D10" s="187"/>
      <c r="E10" s="188"/>
      <c r="F10" s="175"/>
    </row>
    <row r="11" spans="1:10" x14ac:dyDescent="0.2">
      <c r="A11" s="83" t="s">
        <v>301</v>
      </c>
      <c r="B11" s="187"/>
      <c r="C11" s="187"/>
      <c r="D11" s="187"/>
      <c r="E11" s="188"/>
      <c r="F11" s="175"/>
    </row>
    <row r="12" spans="1:10" x14ac:dyDescent="0.2">
      <c r="A12" s="83" t="s">
        <v>300</v>
      </c>
      <c r="B12" s="187"/>
      <c r="C12" s="187"/>
      <c r="D12" s="187"/>
      <c r="E12" s="188"/>
      <c r="F12" s="175"/>
    </row>
    <row r="13" spans="1:10" x14ac:dyDescent="0.2">
      <c r="A13" s="83" t="s">
        <v>66</v>
      </c>
      <c r="B13" s="187"/>
      <c r="C13" s="187"/>
      <c r="D13" s="187"/>
      <c r="E13" s="188"/>
      <c r="F13" s="175"/>
    </row>
    <row r="14" spans="1:10" ht="13.5" thickBot="1" x14ac:dyDescent="0.25">
      <c r="A14" s="84" t="s">
        <v>67</v>
      </c>
      <c r="B14" s="189"/>
      <c r="C14" s="189"/>
      <c r="D14" s="189"/>
      <c r="E14" s="190"/>
      <c r="F14" s="175"/>
    </row>
    <row r="15" spans="1:10" ht="31.5" x14ac:dyDescent="0.2">
      <c r="A15" s="101" t="s">
        <v>348</v>
      </c>
      <c r="B15" s="191"/>
      <c r="C15" s="192"/>
      <c r="D15" s="192"/>
      <c r="E15" s="192"/>
      <c r="F15" s="175"/>
    </row>
    <row r="16" spans="1:10" ht="15.75" x14ac:dyDescent="0.2">
      <c r="A16" s="102" t="s">
        <v>349</v>
      </c>
      <c r="B16" s="185"/>
      <c r="C16" s="186"/>
      <c r="D16" s="186"/>
      <c r="E16" s="186"/>
      <c r="F16" s="175"/>
    </row>
    <row r="17" spans="1:15" ht="31.5" x14ac:dyDescent="0.2">
      <c r="A17" s="102" t="s">
        <v>350</v>
      </c>
      <c r="B17" s="185"/>
      <c r="C17" s="186"/>
      <c r="D17" s="186"/>
      <c r="E17" s="186"/>
      <c r="F17" s="175"/>
    </row>
    <row r="18" spans="1:15" ht="32.25" thickBot="1" x14ac:dyDescent="0.25">
      <c r="A18" s="103" t="s">
        <v>351</v>
      </c>
      <c r="B18" s="183">
        <f>SUM(B16-B17)</f>
        <v>0</v>
      </c>
      <c r="C18" s="184"/>
      <c r="D18" s="184"/>
      <c r="E18" s="184"/>
      <c r="F18" s="175"/>
    </row>
    <row r="19" spans="1:15" ht="15.75" x14ac:dyDescent="0.2">
      <c r="A19" s="100" t="s">
        <v>352</v>
      </c>
      <c r="B19" s="248">
        <v>10000000</v>
      </c>
      <c r="C19" s="198" t="s">
        <v>31</v>
      </c>
      <c r="D19" s="198"/>
      <c r="E19" s="143" t="s">
        <v>14</v>
      </c>
      <c r="F19" s="175"/>
      <c r="G19" s="85" t="s">
        <v>23</v>
      </c>
      <c r="H19" s="80" t="s">
        <v>85</v>
      </c>
      <c r="I19" s="85" t="s">
        <v>24</v>
      </c>
    </row>
    <row r="20" spans="1:15" x14ac:dyDescent="0.2">
      <c r="A20" s="86" t="s">
        <v>68</v>
      </c>
      <c r="B20" s="87"/>
      <c r="C20" s="179" t="s">
        <v>69</v>
      </c>
      <c r="D20" s="179"/>
      <c r="E20" s="144" t="s">
        <v>27</v>
      </c>
      <c r="F20" s="175"/>
      <c r="G20" s="85" t="s">
        <v>24</v>
      </c>
      <c r="H20" s="80" t="s">
        <v>29</v>
      </c>
      <c r="I20" s="85" t="s">
        <v>26</v>
      </c>
    </row>
    <row r="21" spans="1:15" x14ac:dyDescent="0.2">
      <c r="A21" s="86" t="s">
        <v>70</v>
      </c>
      <c r="B21" s="87"/>
      <c r="C21" s="179" t="s">
        <v>71</v>
      </c>
      <c r="D21" s="179"/>
      <c r="E21" s="145"/>
      <c r="F21" s="175"/>
      <c r="G21" s="85" t="s">
        <v>14</v>
      </c>
      <c r="I21" s="85" t="s">
        <v>14</v>
      </c>
    </row>
    <row r="22" spans="1:15" ht="26.25" thickBot="1" x14ac:dyDescent="0.25">
      <c r="A22" s="88" t="s">
        <v>276</v>
      </c>
      <c r="B22" s="249">
        <v>50000</v>
      </c>
      <c r="C22" s="180" t="s">
        <v>342</v>
      </c>
      <c r="D22" s="180"/>
      <c r="E22" s="252">
        <f>B19/B22</f>
        <v>200</v>
      </c>
      <c r="F22" s="175"/>
      <c r="G22" s="85" t="s">
        <v>25</v>
      </c>
      <c r="I22" s="85" t="s">
        <v>27</v>
      </c>
      <c r="O22" s="89"/>
    </row>
    <row r="23" spans="1:15" ht="15.75" customHeight="1" x14ac:dyDescent="0.2">
      <c r="A23" s="99" t="s">
        <v>336</v>
      </c>
      <c r="B23" s="250"/>
      <c r="C23" s="198" t="s">
        <v>31</v>
      </c>
      <c r="D23" s="198"/>
      <c r="E23" s="143" t="s">
        <v>14</v>
      </c>
      <c r="F23" s="246" t="s">
        <v>354</v>
      </c>
      <c r="G23" s="85" t="s">
        <v>23</v>
      </c>
      <c r="H23" s="80" t="s">
        <v>85</v>
      </c>
      <c r="I23" s="85" t="s">
        <v>24</v>
      </c>
    </row>
    <row r="24" spans="1:15" x14ac:dyDescent="0.2">
      <c r="A24" s="90" t="s">
        <v>68</v>
      </c>
      <c r="B24" s="91"/>
      <c r="C24" s="179" t="s">
        <v>69</v>
      </c>
      <c r="D24" s="179"/>
      <c r="E24" s="144" t="s">
        <v>27</v>
      </c>
      <c r="F24" s="247"/>
      <c r="G24" s="85" t="s">
        <v>24</v>
      </c>
      <c r="H24" s="80" t="s">
        <v>29</v>
      </c>
      <c r="I24" s="85" t="s">
        <v>26</v>
      </c>
    </row>
    <row r="25" spans="1:15" x14ac:dyDescent="0.2">
      <c r="A25" s="90" t="s">
        <v>70</v>
      </c>
      <c r="B25" s="91"/>
      <c r="C25" s="179" t="s">
        <v>71</v>
      </c>
      <c r="D25" s="179"/>
      <c r="E25" s="145">
        <f>E21</f>
        <v>0</v>
      </c>
      <c r="F25" s="247"/>
      <c r="G25" s="85" t="s">
        <v>14</v>
      </c>
      <c r="I25" s="85" t="s">
        <v>14</v>
      </c>
    </row>
    <row r="26" spans="1:15" ht="65.25" customHeight="1" thickBot="1" x14ac:dyDescent="0.25">
      <c r="A26" s="92" t="s">
        <v>276</v>
      </c>
      <c r="B26" s="251"/>
      <c r="C26" s="180" t="s">
        <v>342</v>
      </c>
      <c r="D26" s="180"/>
      <c r="E26" s="252">
        <f>E22</f>
        <v>200</v>
      </c>
      <c r="F26" s="247"/>
      <c r="G26" s="85" t="s">
        <v>25</v>
      </c>
      <c r="I26" s="85" t="s">
        <v>27</v>
      </c>
      <c r="O26" s="89"/>
    </row>
    <row r="27" spans="1:15" x14ac:dyDescent="0.2">
      <c r="A27" s="93" t="s">
        <v>4</v>
      </c>
      <c r="B27" s="94" t="s">
        <v>85</v>
      </c>
      <c r="C27" s="93"/>
      <c r="D27" s="95"/>
      <c r="E27" s="96"/>
      <c r="I27" s="85" t="s">
        <v>28</v>
      </c>
    </row>
    <row r="28" spans="1:15" ht="15" customHeight="1" x14ac:dyDescent="0.2">
      <c r="A28" s="57" t="s">
        <v>76</v>
      </c>
      <c r="B28" s="57">
        <v>0</v>
      </c>
      <c r="C28" s="57"/>
      <c r="D28" s="58"/>
      <c r="E28" s="59"/>
      <c r="I28" s="85" t="s">
        <v>75</v>
      </c>
    </row>
    <row r="29" spans="1:15" x14ac:dyDescent="0.2">
      <c r="A29" s="178" t="s">
        <v>298</v>
      </c>
      <c r="B29" s="178"/>
      <c r="C29" s="178"/>
      <c r="D29" s="178"/>
      <c r="E29" s="178"/>
      <c r="I29" s="85"/>
    </row>
    <row r="30" spans="1:15" ht="38.25" x14ac:dyDescent="0.2">
      <c r="A30" s="60" t="s">
        <v>5</v>
      </c>
      <c r="B30" s="61" t="s">
        <v>6</v>
      </c>
      <c r="C30" s="61" t="s">
        <v>7</v>
      </c>
      <c r="D30" s="61" t="s">
        <v>347</v>
      </c>
      <c r="E30" s="61" t="s">
        <v>87</v>
      </c>
    </row>
    <row r="31" spans="1:15" ht="25.5" x14ac:dyDescent="0.2">
      <c r="A31" s="54" t="s">
        <v>233</v>
      </c>
      <c r="B31" s="146">
        <f>SUMIF(személyi!$B$8:$B$43,$A31,személyi!$I$8:$I$43)</f>
        <v>0</v>
      </c>
      <c r="C31" s="62">
        <f>SUMIF(személyi!$B$8:$B$43,$A$31,személyi!$J$8:$J$43)</f>
        <v>0</v>
      </c>
      <c r="D31" s="63"/>
      <c r="E31" s="64" t="str">
        <f>IF(D31&gt;0,(C31/D31)-1,"")</f>
        <v/>
      </c>
    </row>
    <row r="32" spans="1:15" ht="39" thickBot="1" x14ac:dyDescent="0.25">
      <c r="A32" s="54" t="s">
        <v>234</v>
      </c>
      <c r="B32" s="146">
        <f>SUMIF(személyi!$B$8:$B$43,$A32,személyi!$I$8:$I$43)</f>
        <v>0</v>
      </c>
      <c r="C32" s="62">
        <f>SUMIF(személyi!$B$8:$B$43,$A$31,személyi!$J$8:$J$43)</f>
        <v>0</v>
      </c>
      <c r="D32" s="63"/>
      <c r="E32" s="64" t="str">
        <f t="shared" ref="E32:E63" si="0">IF(D32&gt;0,(C32/D32)-1,"")</f>
        <v/>
      </c>
    </row>
    <row r="33" spans="1:5" ht="14.25" thickTop="1" thickBot="1" x14ac:dyDescent="0.25">
      <c r="A33" s="65" t="s">
        <v>305</v>
      </c>
      <c r="B33" s="147">
        <f>SUM(B31:B32)</f>
        <v>0</v>
      </c>
      <c r="C33" s="147">
        <f>SUM(C31:C32)</f>
        <v>0</v>
      </c>
      <c r="D33" s="67">
        <f>SUM(D31:D32)</f>
        <v>0</v>
      </c>
      <c r="E33" s="68">
        <f>SUM(E31:E32)</f>
        <v>0</v>
      </c>
    </row>
    <row r="34" spans="1:5" ht="26.25" thickTop="1" x14ac:dyDescent="0.2">
      <c r="A34" s="54" t="s">
        <v>233</v>
      </c>
      <c r="B34" s="146">
        <f>SUMIF(személyi!$B$8:$B$43,$A34,személyi!$K$8:$K$43)</f>
        <v>0</v>
      </c>
      <c r="C34" s="62">
        <f>SUMIF(személyi!$B$8:$B$43,$A34,személyi!$L$8:$L$43)</f>
        <v>0</v>
      </c>
      <c r="D34" s="69"/>
      <c r="E34" s="70" t="str">
        <f t="shared" si="0"/>
        <v/>
      </c>
    </row>
    <row r="35" spans="1:5" ht="39" thickBot="1" x14ac:dyDescent="0.25">
      <c r="A35" s="54" t="s">
        <v>234</v>
      </c>
      <c r="B35" s="146">
        <f>SUMIF(személyi!$B$8:$B$43,$A35,személyi!$K$8:$K$43)</f>
        <v>0</v>
      </c>
      <c r="C35" s="62">
        <f>SUMIF(személyi!$B$8:$B$43,$A35,személyi!$L$8:$L$43)</f>
        <v>0</v>
      </c>
      <c r="D35" s="71"/>
      <c r="E35" s="72" t="str">
        <f t="shared" si="0"/>
        <v/>
      </c>
    </row>
    <row r="36" spans="1:5" ht="14.25" thickTop="1" thickBot="1" x14ac:dyDescent="0.25">
      <c r="A36" s="65" t="s">
        <v>293</v>
      </c>
      <c r="B36" s="147">
        <f>SUM(B34:B35)</f>
        <v>0</v>
      </c>
      <c r="C36" s="66">
        <f>SUM(C34:C35)</f>
        <v>0</v>
      </c>
      <c r="D36" s="67">
        <f t="shared" ref="D36:E36" si="1">SUM(D34:D35)</f>
        <v>0</v>
      </c>
      <c r="E36" s="68">
        <f t="shared" si="1"/>
        <v>0</v>
      </c>
    </row>
    <row r="37" spans="1:5" ht="13.5" thickTop="1" x14ac:dyDescent="0.2">
      <c r="A37" s="54" t="s">
        <v>104</v>
      </c>
      <c r="B37" s="146">
        <f>SUMIF(dologi!$B$8:$B$43,$A37,dologi!$J$8:$J$43)</f>
        <v>0</v>
      </c>
      <c r="C37" s="62">
        <f>SUMIF(dologi!$B$8:$B$43,$A37,dologi!$K$8:$K$43)</f>
        <v>0</v>
      </c>
      <c r="D37" s="63"/>
      <c r="E37" s="73" t="str">
        <f t="shared" si="0"/>
        <v/>
      </c>
    </row>
    <row r="38" spans="1:5" x14ac:dyDescent="0.2">
      <c r="A38" s="54" t="s">
        <v>105</v>
      </c>
      <c r="B38" s="146">
        <f>SUMIF(dologi!$B$8:$B$43,$A38,dologi!$J$8:$J$43)</f>
        <v>0</v>
      </c>
      <c r="C38" s="62">
        <f>SUMIF(dologi!$B$8:$B$43,$A38,dologi!$K$8:$K$43)</f>
        <v>0</v>
      </c>
      <c r="D38" s="63"/>
      <c r="E38" s="73" t="str">
        <f t="shared" si="0"/>
        <v/>
      </c>
    </row>
    <row r="39" spans="1:5" x14ac:dyDescent="0.2">
      <c r="A39" s="54" t="s">
        <v>106</v>
      </c>
      <c r="B39" s="146">
        <f>SUMIF(dologi!$B$8:$B$43,$A39,dologi!$J$8:$J$43)</f>
        <v>0</v>
      </c>
      <c r="C39" s="62">
        <f>SUMIF(dologi!$B$8:$B$43,$A39,dologi!$K$8:$K$43)</f>
        <v>0</v>
      </c>
      <c r="D39" s="63"/>
      <c r="E39" s="73" t="str">
        <f t="shared" si="0"/>
        <v/>
      </c>
    </row>
    <row r="40" spans="1:5" x14ac:dyDescent="0.2">
      <c r="A40" s="54" t="s">
        <v>107</v>
      </c>
      <c r="B40" s="146">
        <f>SUMIF(dologi!$B$8:$B$43,$A40,dologi!$J$8:$J$43)</f>
        <v>0</v>
      </c>
      <c r="C40" s="62">
        <f>SUMIF(dologi!$B$8:$B$43,$A40,dologi!$K$8:$K$43)</f>
        <v>0</v>
      </c>
      <c r="D40" s="63"/>
      <c r="E40" s="73" t="str">
        <f t="shared" si="0"/>
        <v/>
      </c>
    </row>
    <row r="41" spans="1:5" x14ac:dyDescent="0.2">
      <c r="A41" s="74" t="s">
        <v>346</v>
      </c>
      <c r="B41" s="146">
        <f>SUMIF(dologi!$B$8:$B$43,$A41,dologi!$J$8:$J$43)</f>
        <v>0</v>
      </c>
      <c r="C41" s="62">
        <f>SUMIF(dologi!$B$8:$B$43,$A41,dologi!$K$8:$K$43)</f>
        <v>0</v>
      </c>
      <c r="D41" s="63"/>
      <c r="E41" s="73" t="str">
        <f t="shared" si="0"/>
        <v/>
      </c>
    </row>
    <row r="42" spans="1:5" x14ac:dyDescent="0.2">
      <c r="A42" s="56" t="s">
        <v>88</v>
      </c>
      <c r="B42" s="146">
        <f>SUMIF(dologi!$B$8:$B$43,$A42,dologi!$J$8:$J$43)</f>
        <v>0</v>
      </c>
      <c r="C42" s="62">
        <f>SUMIF(dologi!$B$8:$B$43,$A42,dologi!$K$8:$K$43)</f>
        <v>0</v>
      </c>
      <c r="D42" s="63"/>
      <c r="E42" s="73" t="str">
        <f t="shared" si="0"/>
        <v/>
      </c>
    </row>
    <row r="43" spans="1:5" x14ac:dyDescent="0.2">
      <c r="A43" s="56" t="s">
        <v>108</v>
      </c>
      <c r="B43" s="146">
        <f>SUMIF(dologi!$B$8:$B$43,$A43,dologi!$J$8:$J$43)</f>
        <v>0</v>
      </c>
      <c r="C43" s="62">
        <f>SUMIF(dologi!$B$8:$B$43,$A43,dologi!$K$8:$K$43)</f>
        <v>0</v>
      </c>
      <c r="D43" s="63"/>
      <c r="E43" s="73" t="str">
        <f t="shared" si="0"/>
        <v/>
      </c>
    </row>
    <row r="44" spans="1:5" x14ac:dyDescent="0.2">
      <c r="A44" s="56" t="s">
        <v>109</v>
      </c>
      <c r="B44" s="146">
        <f>SUMIF(dologi!$B$8:$B$43,$A44,dologi!$J$8:$J$43)</f>
        <v>0</v>
      </c>
      <c r="C44" s="62">
        <f>SUMIF(dologi!$B$8:$B$43,$A44,dologi!$K$8:$K$43)</f>
        <v>0</v>
      </c>
      <c r="D44" s="63"/>
      <c r="E44" s="73" t="str">
        <f t="shared" si="0"/>
        <v/>
      </c>
    </row>
    <row r="45" spans="1:5" x14ac:dyDescent="0.2">
      <c r="A45" s="56" t="s">
        <v>110</v>
      </c>
      <c r="B45" s="146">
        <f>SUMIF(dologi!$B$8:$B$43,$A45,dologi!$J$8:$J$43)</f>
        <v>0</v>
      </c>
      <c r="C45" s="62">
        <f>SUMIF(dologi!$B$8:$B$43,$A45,dologi!$K$8:$K$43)</f>
        <v>0</v>
      </c>
      <c r="D45" s="63"/>
      <c r="E45" s="73" t="str">
        <f t="shared" si="0"/>
        <v/>
      </c>
    </row>
    <row r="46" spans="1:5" ht="25.5" x14ac:dyDescent="0.2">
      <c r="A46" s="56" t="s">
        <v>111</v>
      </c>
      <c r="B46" s="146">
        <f>SUMIF(dologi!$B$8:$B$43,$A46,dologi!$J$8:$J$43)</f>
        <v>0</v>
      </c>
      <c r="C46" s="62">
        <f>SUMIF(dologi!$B$8:$B$43,$A46,dologi!$K$8:$K$43)</f>
        <v>0</v>
      </c>
      <c r="D46" s="63"/>
      <c r="E46" s="73" t="str">
        <f t="shared" si="0"/>
        <v/>
      </c>
    </row>
    <row r="47" spans="1:5" x14ac:dyDescent="0.2">
      <c r="A47" s="56" t="s">
        <v>112</v>
      </c>
      <c r="B47" s="146">
        <f>SUMIF(dologi!$B$8:$B$43,$A47,dologi!$J$8:$J$43)</f>
        <v>0</v>
      </c>
      <c r="C47" s="62">
        <f>SUMIF(dologi!$B$8:$B$43,$A47,dologi!$K$8:$K$43)</f>
        <v>0</v>
      </c>
      <c r="D47" s="63"/>
      <c r="E47" s="73" t="str">
        <f t="shared" si="0"/>
        <v/>
      </c>
    </row>
    <row r="48" spans="1:5" x14ac:dyDescent="0.2">
      <c r="A48" s="56" t="s">
        <v>113</v>
      </c>
      <c r="B48" s="146">
        <f>SUMIF(dologi!$B$8:$B$43,$A48,dologi!$J$8:$J$43)</f>
        <v>0</v>
      </c>
      <c r="C48" s="62">
        <f>SUMIF(dologi!$B$8:$B$43,$A48,dologi!$K$8:$K$43)</f>
        <v>0</v>
      </c>
      <c r="D48" s="63"/>
      <c r="E48" s="73" t="str">
        <f t="shared" si="0"/>
        <v/>
      </c>
    </row>
    <row r="49" spans="1:5" x14ac:dyDescent="0.2">
      <c r="A49" s="56" t="s">
        <v>100</v>
      </c>
      <c r="B49" s="146">
        <f>SUMIF(dologi!$B$8:$B$43,$A49,dologi!$J$8:$J$43)</f>
        <v>0</v>
      </c>
      <c r="C49" s="62">
        <f>SUMIF(dologi!$B$8:$B$43,$A49,dologi!$K$8:$K$43)</f>
        <v>0</v>
      </c>
      <c r="D49" s="63"/>
      <c r="E49" s="73" t="str">
        <f t="shared" si="0"/>
        <v/>
      </c>
    </row>
    <row r="50" spans="1:5" x14ac:dyDescent="0.2">
      <c r="A50" s="56" t="s">
        <v>65</v>
      </c>
      <c r="B50" s="146">
        <f>SUMIF(dologi!$B$8:$B$43,$A50,dologi!$J$8:$J$43)</f>
        <v>0</v>
      </c>
      <c r="C50" s="62">
        <f>SUMIF(dologi!$B$8:$B$43,$A50,dologi!$K$8:$K$43)</f>
        <v>0</v>
      </c>
      <c r="D50" s="63"/>
      <c r="E50" s="73" t="str">
        <f t="shared" si="0"/>
        <v/>
      </c>
    </row>
    <row r="51" spans="1:5" x14ac:dyDescent="0.2">
      <c r="A51" s="56" t="s">
        <v>2</v>
      </c>
      <c r="B51" s="146">
        <f>SUMIF(dologi!$B$8:$B$43,$A51,dologi!$J$8:$J$43)</f>
        <v>0</v>
      </c>
      <c r="C51" s="62">
        <f>SUMIF(dologi!$B$8:$B$43,$A51,dologi!$K$8:$K$43)</f>
        <v>0</v>
      </c>
      <c r="D51" s="63"/>
      <c r="E51" s="73" t="str">
        <f t="shared" si="0"/>
        <v/>
      </c>
    </row>
    <row r="52" spans="1:5" x14ac:dyDescent="0.2">
      <c r="A52" s="74" t="s">
        <v>344</v>
      </c>
      <c r="B52" s="146">
        <f>SUMIF(dologi!$B$8:$B$43,$A52,dologi!$J$8:$J$43)</f>
        <v>0</v>
      </c>
      <c r="C52" s="62">
        <f>SUMIF(dologi!$B$8:$B$43,$A52,dologi!$K$8:$K$43)</f>
        <v>0</v>
      </c>
      <c r="D52" s="63"/>
      <c r="E52" s="73" t="str">
        <f t="shared" si="0"/>
        <v/>
      </c>
    </row>
    <row r="53" spans="1:5" x14ac:dyDescent="0.2">
      <c r="A53" s="56" t="s">
        <v>114</v>
      </c>
      <c r="B53" s="146">
        <f>SUMIF(dologi!$B$8:$B$43,$A53,dologi!$J$8:$J$43)</f>
        <v>0</v>
      </c>
      <c r="C53" s="62">
        <f>SUMIF(dologi!$B$8:$B$43,$A53,dologi!$K$8:$K$43)</f>
        <v>0</v>
      </c>
      <c r="D53" s="63"/>
      <c r="E53" s="73" t="str">
        <f t="shared" si="0"/>
        <v/>
      </c>
    </row>
    <row r="54" spans="1:5" x14ac:dyDescent="0.2">
      <c r="A54" s="56" t="s">
        <v>115</v>
      </c>
      <c r="B54" s="146">
        <f>SUMIF(dologi!$B$8:$B$43,$A54,dologi!$J$8:$J$43)</f>
        <v>0</v>
      </c>
      <c r="C54" s="62">
        <f>SUMIF(dologi!$B$8:$B$43,$A54,dologi!$K$8:$K$43)</f>
        <v>0</v>
      </c>
      <c r="D54" s="63"/>
      <c r="E54" s="73" t="str">
        <f t="shared" si="0"/>
        <v/>
      </c>
    </row>
    <row r="55" spans="1:5" x14ac:dyDescent="0.2">
      <c r="A55" s="56" t="s">
        <v>116</v>
      </c>
      <c r="B55" s="146">
        <f>SUMIF(dologi!$B$8:$B$43,$A55,dologi!$J$8:$J$43)</f>
        <v>0</v>
      </c>
      <c r="C55" s="62">
        <f>SUMIF(dologi!$B$8:$B$43,$A55,dologi!$K$8:$K$43)</f>
        <v>0</v>
      </c>
      <c r="D55" s="63"/>
      <c r="E55" s="73" t="str">
        <f t="shared" si="0"/>
        <v/>
      </c>
    </row>
    <row r="56" spans="1:5" x14ac:dyDescent="0.2">
      <c r="A56" s="56" t="s">
        <v>117</v>
      </c>
      <c r="B56" s="146">
        <f>SUMIF(dologi!$B$8:$B$43,$A56,dologi!$J$8:$J$43)</f>
        <v>0</v>
      </c>
      <c r="C56" s="62">
        <f>SUMIF(dologi!$B$8:$B$43,$A56,dologi!$K$8:$K$43)</f>
        <v>0</v>
      </c>
      <c r="D56" s="63"/>
      <c r="E56" s="73" t="str">
        <f t="shared" si="0"/>
        <v/>
      </c>
    </row>
    <row r="57" spans="1:5" x14ac:dyDescent="0.2">
      <c r="A57" s="56" t="s">
        <v>118</v>
      </c>
      <c r="B57" s="146">
        <f>SUMIF(dologi!$B$8:$B$43,$A57,dologi!$J$8:$J$43)</f>
        <v>0</v>
      </c>
      <c r="C57" s="62">
        <f>SUMIF(dologi!$B$8:$B$43,$A57,dologi!$K$8:$K$43)</f>
        <v>0</v>
      </c>
      <c r="D57" s="63"/>
      <c r="E57" s="73" t="str">
        <f t="shared" si="0"/>
        <v/>
      </c>
    </row>
    <row r="58" spans="1:5" x14ac:dyDescent="0.2">
      <c r="A58" s="56" t="s">
        <v>119</v>
      </c>
      <c r="B58" s="146">
        <f>SUMIF(dologi!$B$8:$B$43,$A58,dologi!$J$8:$J$43)</f>
        <v>0</v>
      </c>
      <c r="C58" s="62">
        <f>SUMIF(dologi!$B$8:$B$43,$A58,dologi!$K$8:$K$43)</f>
        <v>0</v>
      </c>
      <c r="D58" s="63"/>
      <c r="E58" s="73" t="str">
        <f t="shared" si="0"/>
        <v/>
      </c>
    </row>
    <row r="59" spans="1:5" x14ac:dyDescent="0.2">
      <c r="A59" s="56" t="s">
        <v>120</v>
      </c>
      <c r="B59" s="146">
        <f>SUMIF(dologi!$B$8:$B$43,$A59,dologi!$J$8:$J$43)</f>
        <v>0</v>
      </c>
      <c r="C59" s="62">
        <f>SUMIF(dologi!$B$8:$B$43,$A59,dologi!$K$8:$K$43)</f>
        <v>0</v>
      </c>
      <c r="D59" s="63"/>
      <c r="E59" s="73" t="str">
        <f t="shared" si="0"/>
        <v/>
      </c>
    </row>
    <row r="60" spans="1:5" x14ac:dyDescent="0.2">
      <c r="A60" s="56" t="s">
        <v>122</v>
      </c>
      <c r="B60" s="146">
        <f>SUMIF(dologi!$B$8:$B$43,$A60,dologi!$J$8:$J$43)</f>
        <v>0</v>
      </c>
      <c r="C60" s="62">
        <f>SUMIF(dologi!$B$8:$B$43,$A60,dologi!$K$8:$K$43)</f>
        <v>0</v>
      </c>
      <c r="D60" s="63"/>
      <c r="E60" s="73" t="str">
        <f t="shared" si="0"/>
        <v/>
      </c>
    </row>
    <row r="61" spans="1:5" ht="13.5" thickBot="1" x14ac:dyDescent="0.25">
      <c r="A61" s="74" t="s">
        <v>345</v>
      </c>
      <c r="B61" s="146">
        <f>SUMIF(dologi!$B$8:$B$43,$A61,dologi!$J$8:$J$43)</f>
        <v>0</v>
      </c>
      <c r="C61" s="62">
        <f>SUMIF(dologi!$B$8:$B$43,$A61,dologi!$K$8:$K$43)</f>
        <v>0</v>
      </c>
      <c r="D61" s="63"/>
      <c r="E61" s="73" t="str">
        <f t="shared" si="0"/>
        <v/>
      </c>
    </row>
    <row r="62" spans="1:5" ht="14.25" thickTop="1" thickBot="1" x14ac:dyDescent="0.25">
      <c r="A62" s="65" t="s">
        <v>86</v>
      </c>
      <c r="B62" s="147">
        <f>SUM(B37:B61)</f>
        <v>0</v>
      </c>
      <c r="C62" s="66">
        <f t="shared" ref="C62:E62" si="2">SUM(C37:C61)</f>
        <v>0</v>
      </c>
      <c r="D62" s="67">
        <f t="shared" si="2"/>
        <v>0</v>
      </c>
      <c r="E62" s="68">
        <f t="shared" si="2"/>
        <v>0</v>
      </c>
    </row>
    <row r="63" spans="1:5" ht="14.25" thickTop="1" thickBot="1" x14ac:dyDescent="0.25">
      <c r="A63" s="75" t="s">
        <v>80</v>
      </c>
      <c r="B63" s="62">
        <f>SUM(B62+B36+B33)</f>
        <v>0</v>
      </c>
      <c r="C63" s="62">
        <f t="shared" ref="C63:E63" si="3">SUM(C62+C36+C33)</f>
        <v>0</v>
      </c>
      <c r="D63" s="62">
        <f t="shared" si="3"/>
        <v>0</v>
      </c>
      <c r="E63" s="68">
        <f t="shared" si="3"/>
        <v>0</v>
      </c>
    </row>
    <row r="64" spans="1:5" ht="13.5" thickTop="1" x14ac:dyDescent="0.2">
      <c r="A64" s="78" t="s">
        <v>78</v>
      </c>
      <c r="B64" s="148">
        <f>$D$28</f>
        <v>0</v>
      </c>
      <c r="C64" s="76">
        <f>B64*E22</f>
        <v>0</v>
      </c>
      <c r="D64" s="63"/>
      <c r="E64" s="77"/>
    </row>
    <row r="65" spans="1:5" x14ac:dyDescent="0.2">
      <c r="A65" s="78" t="s">
        <v>10</v>
      </c>
      <c r="B65" s="149">
        <f>SUM(B22+B26-B63)</f>
        <v>50000</v>
      </c>
      <c r="C65" s="79">
        <f>SUM(B15-C17-C63)</f>
        <v>0</v>
      </c>
      <c r="D65" s="63"/>
      <c r="E65" s="77"/>
    </row>
    <row r="66" spans="1:5" x14ac:dyDescent="0.2">
      <c r="A66" s="59"/>
      <c r="B66" s="63"/>
      <c r="C66" s="63"/>
      <c r="D66" s="63"/>
      <c r="E66" s="63"/>
    </row>
    <row r="67" spans="1:5" ht="15" customHeight="1" x14ac:dyDescent="0.2">
      <c r="A67" s="181" t="s">
        <v>12</v>
      </c>
      <c r="B67" s="181"/>
      <c r="C67" s="181"/>
      <c r="D67" s="181"/>
      <c r="E67" s="181"/>
    </row>
    <row r="68" spans="1:5" ht="128.25" customHeight="1" x14ac:dyDescent="0.2">
      <c r="A68" s="195" t="s">
        <v>82</v>
      </c>
      <c r="B68" s="195"/>
      <c r="C68" s="195"/>
      <c r="D68" s="195"/>
      <c r="E68" s="195"/>
    </row>
    <row r="69" spans="1:5" ht="87" customHeight="1" x14ac:dyDescent="0.2">
      <c r="A69" s="195" t="s">
        <v>84</v>
      </c>
      <c r="B69" s="195"/>
      <c r="C69" s="195"/>
      <c r="D69" s="195"/>
      <c r="E69" s="195"/>
    </row>
    <row r="70" spans="1:5" ht="67.5" customHeight="1" x14ac:dyDescent="0.2">
      <c r="A70" s="182" t="s">
        <v>83</v>
      </c>
      <c r="B70" s="182"/>
      <c r="C70" s="182"/>
      <c r="D70" s="182"/>
      <c r="E70" s="182"/>
    </row>
    <row r="71" spans="1:5" x14ac:dyDescent="0.2">
      <c r="A71" s="97"/>
      <c r="B71" s="97"/>
      <c r="C71" s="97"/>
      <c r="D71" s="97"/>
    </row>
    <row r="72" spans="1:5" x14ac:dyDescent="0.2">
      <c r="A72" s="80" t="s">
        <v>271</v>
      </c>
    </row>
    <row r="73" spans="1:5" x14ac:dyDescent="0.2">
      <c r="B73" s="177" t="s">
        <v>274</v>
      </c>
      <c r="C73" s="177"/>
      <c r="D73" s="177"/>
      <c r="E73" s="177"/>
    </row>
    <row r="74" spans="1:5" x14ac:dyDescent="0.2">
      <c r="B74" s="176" t="s">
        <v>272</v>
      </c>
      <c r="C74" s="176"/>
      <c r="D74" s="176"/>
      <c r="E74" s="176"/>
    </row>
    <row r="75" spans="1:5" x14ac:dyDescent="0.2">
      <c r="A75" s="98" t="s">
        <v>275</v>
      </c>
      <c r="B75" s="176" t="s">
        <v>273</v>
      </c>
      <c r="C75" s="176"/>
      <c r="D75" s="176"/>
      <c r="E75" s="176"/>
    </row>
  </sheetData>
  <mergeCells count="36">
    <mergeCell ref="F23:F26"/>
    <mergeCell ref="A69:E69"/>
    <mergeCell ref="A2:E2"/>
    <mergeCell ref="A3:E3"/>
    <mergeCell ref="B4:E4"/>
    <mergeCell ref="B5:E5"/>
    <mergeCell ref="B6:E6"/>
    <mergeCell ref="B7:E7"/>
    <mergeCell ref="B8:E8"/>
    <mergeCell ref="B9:E9"/>
    <mergeCell ref="C19:D19"/>
    <mergeCell ref="B10:E10"/>
    <mergeCell ref="B11:E11"/>
    <mergeCell ref="B12:E12"/>
    <mergeCell ref="C23:D23"/>
    <mergeCell ref="B13:E13"/>
    <mergeCell ref="B14:E14"/>
    <mergeCell ref="B15:E15"/>
    <mergeCell ref="A1:E1"/>
    <mergeCell ref="A68:E68"/>
    <mergeCell ref="F1:F22"/>
    <mergeCell ref="B74:E74"/>
    <mergeCell ref="B75:E75"/>
    <mergeCell ref="B73:E73"/>
    <mergeCell ref="A29:E29"/>
    <mergeCell ref="C20:D20"/>
    <mergeCell ref="C21:D21"/>
    <mergeCell ref="C22:D22"/>
    <mergeCell ref="A67:E67"/>
    <mergeCell ref="C24:D24"/>
    <mergeCell ref="A70:E70"/>
    <mergeCell ref="C25:D25"/>
    <mergeCell ref="C26:D26"/>
    <mergeCell ref="B18:E18"/>
    <mergeCell ref="B17:E17"/>
    <mergeCell ref="B16:E16"/>
  </mergeCells>
  <dataValidations count="3">
    <dataValidation type="list" allowBlank="1" showInputMessage="1" showErrorMessage="1" sqref="E19 E23">
      <formula1>$G$19:$G$22</formula1>
    </dataValidation>
    <dataValidation type="list" allowBlank="1" showInputMessage="1" showErrorMessage="1" sqref="B27">
      <formula1>$H$19:$H$20</formula1>
    </dataValidation>
    <dataValidation type="list" allowBlank="1" showInputMessage="1" showErrorMessage="1" sqref="E20 E24">
      <formula1>$I$19:$I$28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portrait" r:id="rId1"/>
  <headerFooter>
    <oddFooter>&amp;L&amp;"Book Antiqua,Félkövér"Aláírás, pecsét:
Dátum:&amp;C&amp;"Book Antiqua,Félkövér"&amp;P/&amp;N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5" zoomScaleNormal="75" zoomScaleSheetLayoutView="90" zoomScalePage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H56" sqref="H56"/>
    </sheetView>
  </sheetViews>
  <sheetFormatPr defaultRowHeight="12.75" x14ac:dyDescent="0.2"/>
  <cols>
    <col min="1" max="1" width="9.140625" style="85" customWidth="1"/>
    <col min="2" max="2" width="70.85546875" style="85" customWidth="1"/>
    <col min="3" max="3" width="26.5703125" style="125" bestFit="1" customWidth="1"/>
    <col min="4" max="4" width="25" style="125" customWidth="1"/>
    <col min="5" max="5" width="16.42578125" style="125" customWidth="1"/>
    <col min="6" max="6" width="17.28515625" style="125" bestFit="1" customWidth="1"/>
    <col min="7" max="7" width="24.42578125" style="126" customWidth="1"/>
    <col min="8" max="8" width="20.85546875" style="126" bestFit="1" customWidth="1"/>
    <col min="9" max="9" width="22.28515625" style="128" customWidth="1"/>
    <col min="10" max="10" width="19.7109375" style="129" customWidth="1"/>
    <col min="11" max="11" width="20.85546875" style="126" bestFit="1" customWidth="1"/>
    <col min="12" max="12" width="17.5703125" style="127" customWidth="1"/>
    <col min="13" max="13" width="17.85546875" style="130" bestFit="1" customWidth="1"/>
    <col min="14" max="14" width="17.85546875" style="131" bestFit="1" customWidth="1"/>
    <col min="15" max="15" width="50.85546875" style="85" hidden="1" customWidth="1"/>
    <col min="16" max="16384" width="9.140625" style="85"/>
  </cols>
  <sheetData>
    <row r="1" spans="1:15" ht="13.5" thickBot="1" x14ac:dyDescent="0.25">
      <c r="A1" s="202" t="s">
        <v>322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ht="15" x14ac:dyDescent="0.2">
      <c r="A2" s="207" t="s">
        <v>9</v>
      </c>
      <c r="B2" s="208"/>
      <c r="C2" s="104"/>
      <c r="D2" s="105"/>
      <c r="E2" s="105"/>
      <c r="F2" s="105"/>
      <c r="G2" s="105"/>
      <c r="H2" s="105"/>
      <c r="I2" s="106"/>
      <c r="J2" s="106"/>
      <c r="K2" s="105"/>
      <c r="L2" s="105"/>
      <c r="M2" s="105"/>
      <c r="N2" s="105"/>
    </row>
    <row r="3" spans="1:15" s="107" customFormat="1" ht="21" x14ac:dyDescent="0.2">
      <c r="A3" s="209" t="s">
        <v>3</v>
      </c>
      <c r="B3" s="210"/>
      <c r="C3" s="213"/>
      <c r="D3" s="213"/>
      <c r="E3" s="213"/>
      <c r="F3" s="213"/>
      <c r="G3" s="213"/>
      <c r="H3" s="213"/>
      <c r="I3" s="213"/>
      <c r="J3" s="213"/>
      <c r="K3" s="214"/>
      <c r="L3" s="214"/>
      <c r="M3" s="214"/>
      <c r="N3" s="214"/>
    </row>
    <row r="4" spans="1:15" s="107" customFormat="1" ht="21.75" thickBot="1" x14ac:dyDescent="0.25">
      <c r="A4" s="211" t="s">
        <v>64</v>
      </c>
      <c r="B4" s="212"/>
      <c r="C4" s="215"/>
      <c r="D4" s="215"/>
      <c r="E4" s="215"/>
      <c r="F4" s="215"/>
      <c r="G4" s="215"/>
      <c r="H4" s="215"/>
      <c r="I4" s="215"/>
      <c r="J4" s="215"/>
      <c r="K4" s="216"/>
      <c r="L4" s="216"/>
      <c r="M4" s="216"/>
      <c r="N4" s="216"/>
    </row>
    <row r="5" spans="1:15" s="107" customFormat="1" ht="21.75" thickBot="1" x14ac:dyDescent="0.25">
      <c r="A5" s="108"/>
      <c r="B5" s="108"/>
      <c r="C5" s="109"/>
      <c r="D5" s="109"/>
      <c r="E5" s="109"/>
      <c r="F5" s="109"/>
      <c r="G5" s="110"/>
      <c r="H5" s="110"/>
      <c r="I5" s="112"/>
      <c r="J5" s="113"/>
      <c r="K5" s="110"/>
      <c r="L5" s="111"/>
      <c r="M5" s="114"/>
      <c r="N5" s="115"/>
    </row>
    <row r="6" spans="1:15" ht="15" x14ac:dyDescent="0.2">
      <c r="A6" s="221" t="s">
        <v>0</v>
      </c>
      <c r="B6" s="217" t="s">
        <v>1</v>
      </c>
      <c r="C6" s="219" t="s">
        <v>52</v>
      </c>
      <c r="D6" s="219"/>
      <c r="E6" s="219" t="s">
        <v>30</v>
      </c>
      <c r="F6" s="219" t="s">
        <v>19</v>
      </c>
      <c r="G6" s="223" t="s">
        <v>296</v>
      </c>
      <c r="H6" s="223"/>
      <c r="I6" s="199" t="s">
        <v>232</v>
      </c>
      <c r="J6" s="200"/>
      <c r="K6" s="200"/>
      <c r="L6" s="201"/>
      <c r="M6" s="203" t="s">
        <v>20</v>
      </c>
      <c r="N6" s="205" t="s">
        <v>21</v>
      </c>
    </row>
    <row r="7" spans="1:15" s="118" customFormat="1" ht="150" x14ac:dyDescent="0.2">
      <c r="A7" s="222"/>
      <c r="B7" s="218"/>
      <c r="C7" s="116" t="s">
        <v>94</v>
      </c>
      <c r="D7" s="116" t="s">
        <v>235</v>
      </c>
      <c r="E7" s="220"/>
      <c r="F7" s="220"/>
      <c r="G7" s="117" t="s">
        <v>337</v>
      </c>
      <c r="H7" s="117" t="s">
        <v>294</v>
      </c>
      <c r="I7" s="134" t="s">
        <v>338</v>
      </c>
      <c r="J7" s="134" t="s">
        <v>339</v>
      </c>
      <c r="K7" s="132" t="s">
        <v>340</v>
      </c>
      <c r="L7" s="132" t="s">
        <v>341</v>
      </c>
      <c r="M7" s="204"/>
      <c r="N7" s="206"/>
      <c r="O7" s="53" t="s">
        <v>270</v>
      </c>
    </row>
    <row r="8" spans="1:15" s="124" customFormat="1" ht="25.5" customHeight="1" x14ac:dyDescent="0.2">
      <c r="A8" s="119" t="s">
        <v>236</v>
      </c>
      <c r="B8" s="120"/>
      <c r="C8" s="121"/>
      <c r="D8" s="121"/>
      <c r="E8" s="122"/>
      <c r="F8" s="122"/>
      <c r="G8" s="150"/>
      <c r="H8" s="150"/>
      <c r="I8" s="151"/>
      <c r="J8" s="135">
        <f>SUM(I8*'Összesítő tábla'!$E$22)</f>
        <v>0</v>
      </c>
      <c r="K8" s="152"/>
      <c r="L8" s="133">
        <f>SUM(K8*'Összesítő tábla'!$E$22)</f>
        <v>0</v>
      </c>
      <c r="M8" s="122"/>
      <c r="N8" s="123"/>
      <c r="O8" s="54" t="s">
        <v>233</v>
      </c>
    </row>
    <row r="9" spans="1:15" s="124" customFormat="1" ht="38.25" x14ac:dyDescent="0.2">
      <c r="A9" s="119" t="s">
        <v>237</v>
      </c>
      <c r="B9" s="120"/>
      <c r="C9" s="121"/>
      <c r="D9" s="121"/>
      <c r="E9" s="122"/>
      <c r="F9" s="122"/>
      <c r="G9" s="150"/>
      <c r="H9" s="150"/>
      <c r="I9" s="151"/>
      <c r="J9" s="135">
        <f>SUM(I9*'Összesítő tábla'!$E$22)</f>
        <v>0</v>
      </c>
      <c r="K9" s="152"/>
      <c r="L9" s="133">
        <f>SUM(K9*'Összesítő tábla'!$E$22)</f>
        <v>0</v>
      </c>
      <c r="M9" s="122"/>
      <c r="N9" s="123"/>
      <c r="O9" s="55" t="s">
        <v>234</v>
      </c>
    </row>
    <row r="10" spans="1:15" s="124" customFormat="1" ht="25.5" customHeight="1" x14ac:dyDescent="0.2">
      <c r="A10" s="119" t="s">
        <v>238</v>
      </c>
      <c r="B10" s="120"/>
      <c r="C10" s="121"/>
      <c r="D10" s="121"/>
      <c r="E10" s="122"/>
      <c r="F10" s="122"/>
      <c r="G10" s="150"/>
      <c r="H10" s="150"/>
      <c r="I10" s="151"/>
      <c r="J10" s="135">
        <f>SUM(I10*'Összesítő tábla'!$E$22)</f>
        <v>0</v>
      </c>
      <c r="K10" s="152"/>
      <c r="L10" s="133">
        <f>SUM(K10*'Összesítő tábla'!$E$22)</f>
        <v>0</v>
      </c>
      <c r="M10" s="122"/>
      <c r="N10" s="123"/>
      <c r="O10" s="54"/>
    </row>
    <row r="11" spans="1:15" s="124" customFormat="1" ht="25.5" customHeight="1" x14ac:dyDescent="0.2">
      <c r="A11" s="119" t="s">
        <v>239</v>
      </c>
      <c r="B11" s="120"/>
      <c r="C11" s="121"/>
      <c r="D11" s="121"/>
      <c r="E11" s="122"/>
      <c r="F11" s="122"/>
      <c r="G11" s="150"/>
      <c r="H11" s="150"/>
      <c r="I11" s="151"/>
      <c r="J11" s="135">
        <f>SUM(I11*'Összesítő tábla'!$E$22)</f>
        <v>0</v>
      </c>
      <c r="K11" s="152"/>
      <c r="L11" s="133">
        <f>SUM(K11*'Összesítő tábla'!$E$22)</f>
        <v>0</v>
      </c>
      <c r="M11" s="122"/>
      <c r="N11" s="123"/>
      <c r="O11" s="54"/>
    </row>
    <row r="12" spans="1:15" s="124" customFormat="1" ht="25.5" customHeight="1" x14ac:dyDescent="0.2">
      <c r="A12" s="119" t="s">
        <v>240</v>
      </c>
      <c r="B12" s="120"/>
      <c r="C12" s="121"/>
      <c r="D12" s="121"/>
      <c r="E12" s="122"/>
      <c r="F12" s="122"/>
      <c r="G12" s="150"/>
      <c r="H12" s="150"/>
      <c r="I12" s="151"/>
      <c r="J12" s="135">
        <f>SUM(I12*'Összesítő tábla'!$E$22)</f>
        <v>0</v>
      </c>
      <c r="K12" s="152"/>
      <c r="L12" s="133">
        <f>SUM(K12*'Összesítő tábla'!$E$22)</f>
        <v>0</v>
      </c>
      <c r="M12" s="122"/>
      <c r="N12" s="123"/>
      <c r="O12" s="54"/>
    </row>
    <row r="13" spans="1:15" s="124" customFormat="1" ht="25.5" customHeight="1" x14ac:dyDescent="0.2">
      <c r="A13" s="119" t="s">
        <v>241</v>
      </c>
      <c r="B13" s="120"/>
      <c r="C13" s="121"/>
      <c r="D13" s="121"/>
      <c r="E13" s="122"/>
      <c r="F13" s="122"/>
      <c r="G13" s="150"/>
      <c r="H13" s="150"/>
      <c r="I13" s="151"/>
      <c r="J13" s="135">
        <f>SUM(I13*'Összesítő tábla'!$E$22)</f>
        <v>0</v>
      </c>
      <c r="K13" s="152"/>
      <c r="L13" s="133">
        <f>SUM(K13*'Összesítő tábla'!$E$22)</f>
        <v>0</v>
      </c>
      <c r="M13" s="122"/>
      <c r="N13" s="123"/>
      <c r="O13" s="54"/>
    </row>
    <row r="14" spans="1:15" s="124" customFormat="1" ht="25.5" customHeight="1" x14ac:dyDescent="0.2">
      <c r="A14" s="119" t="s">
        <v>242</v>
      </c>
      <c r="B14" s="120"/>
      <c r="C14" s="121"/>
      <c r="D14" s="121"/>
      <c r="E14" s="122"/>
      <c r="F14" s="122"/>
      <c r="G14" s="150"/>
      <c r="H14" s="150"/>
      <c r="I14" s="151"/>
      <c r="J14" s="135">
        <f>SUM(I14*'Összesítő tábla'!$E$22)</f>
        <v>0</v>
      </c>
      <c r="K14" s="152"/>
      <c r="L14" s="133">
        <f>SUM(K14*'Összesítő tábla'!$E$22)</f>
        <v>0</v>
      </c>
      <c r="M14" s="122"/>
      <c r="N14" s="123"/>
      <c r="O14" s="54"/>
    </row>
    <row r="15" spans="1:15" s="124" customFormat="1" ht="25.5" customHeight="1" x14ac:dyDescent="0.2">
      <c r="A15" s="119" t="s">
        <v>243</v>
      </c>
      <c r="B15" s="120"/>
      <c r="C15" s="121"/>
      <c r="D15" s="121"/>
      <c r="E15" s="122"/>
      <c r="F15" s="122"/>
      <c r="G15" s="150"/>
      <c r="H15" s="150"/>
      <c r="I15" s="151"/>
      <c r="J15" s="135">
        <f>SUM(I15*'Összesítő tábla'!$E$22)</f>
        <v>0</v>
      </c>
      <c r="K15" s="152"/>
      <c r="L15" s="133">
        <f>SUM(K15*'Összesítő tábla'!$E$22)</f>
        <v>0</v>
      </c>
      <c r="M15" s="122"/>
      <c r="N15" s="123"/>
      <c r="O15" s="54"/>
    </row>
    <row r="16" spans="1:15" s="124" customFormat="1" ht="25.5" customHeight="1" x14ac:dyDescent="0.2">
      <c r="A16" s="119" t="s">
        <v>244</v>
      </c>
      <c r="B16" s="120"/>
      <c r="C16" s="121"/>
      <c r="D16" s="121"/>
      <c r="E16" s="122"/>
      <c r="F16" s="122"/>
      <c r="G16" s="150"/>
      <c r="H16" s="150"/>
      <c r="I16" s="151"/>
      <c r="J16" s="135">
        <f>SUM(I16*'Összesítő tábla'!$E$22)</f>
        <v>0</v>
      </c>
      <c r="K16" s="152"/>
      <c r="L16" s="133">
        <f>SUM(K16*'Összesítő tábla'!$E$22)</f>
        <v>0</v>
      </c>
      <c r="M16" s="122"/>
      <c r="N16" s="123"/>
      <c r="O16" s="54"/>
    </row>
    <row r="17" spans="1:15" s="124" customFormat="1" ht="25.5" customHeight="1" x14ac:dyDescent="0.2">
      <c r="A17" s="119" t="s">
        <v>245</v>
      </c>
      <c r="B17" s="120"/>
      <c r="C17" s="121"/>
      <c r="D17" s="121"/>
      <c r="E17" s="122"/>
      <c r="F17" s="122"/>
      <c r="G17" s="150"/>
      <c r="H17" s="150"/>
      <c r="I17" s="151"/>
      <c r="J17" s="135">
        <f>SUM(I17*'Összesítő tábla'!$E$22)</f>
        <v>0</v>
      </c>
      <c r="K17" s="152"/>
      <c r="L17" s="133">
        <f>SUM(K17*'Összesítő tábla'!$E$22)</f>
        <v>0</v>
      </c>
      <c r="M17" s="122"/>
      <c r="N17" s="123"/>
      <c r="O17" s="54"/>
    </row>
    <row r="18" spans="1:15" s="124" customFormat="1" ht="25.5" customHeight="1" x14ac:dyDescent="0.2">
      <c r="A18" s="119" t="s">
        <v>246</v>
      </c>
      <c r="B18" s="120"/>
      <c r="C18" s="121"/>
      <c r="D18" s="121"/>
      <c r="E18" s="122"/>
      <c r="F18" s="122"/>
      <c r="G18" s="150"/>
      <c r="H18" s="150"/>
      <c r="I18" s="151"/>
      <c r="J18" s="135">
        <f>SUM(I18*'Összesítő tábla'!$E$22)</f>
        <v>0</v>
      </c>
      <c r="K18" s="152"/>
      <c r="L18" s="133">
        <f>SUM(K18*'Összesítő tábla'!$E$22)</f>
        <v>0</v>
      </c>
      <c r="M18" s="122"/>
      <c r="N18" s="123"/>
      <c r="O18" s="54"/>
    </row>
    <row r="19" spans="1:15" s="124" customFormat="1" ht="25.5" customHeight="1" x14ac:dyDescent="0.2">
      <c r="A19" s="119" t="s">
        <v>247</v>
      </c>
      <c r="B19" s="120"/>
      <c r="C19" s="121"/>
      <c r="D19" s="121"/>
      <c r="E19" s="122"/>
      <c r="F19" s="122"/>
      <c r="G19" s="150"/>
      <c r="H19" s="150"/>
      <c r="I19" s="151"/>
      <c r="J19" s="135">
        <f>SUM(I19*'Összesítő tábla'!$E$22)</f>
        <v>0</v>
      </c>
      <c r="K19" s="152"/>
      <c r="L19" s="133">
        <f>SUM(K19*'Összesítő tábla'!$E$22)</f>
        <v>0</v>
      </c>
      <c r="M19" s="122"/>
      <c r="N19" s="123"/>
      <c r="O19" s="54"/>
    </row>
    <row r="20" spans="1:15" s="124" customFormat="1" ht="25.5" customHeight="1" x14ac:dyDescent="0.2">
      <c r="A20" s="119" t="s">
        <v>248</v>
      </c>
      <c r="B20" s="120"/>
      <c r="C20" s="121"/>
      <c r="D20" s="121"/>
      <c r="E20" s="122"/>
      <c r="F20" s="122"/>
      <c r="G20" s="150"/>
      <c r="H20" s="150"/>
      <c r="I20" s="151"/>
      <c r="J20" s="135">
        <f>SUM(I20*'Összesítő tábla'!$E$22)</f>
        <v>0</v>
      </c>
      <c r="K20" s="152"/>
      <c r="L20" s="133">
        <f>SUM(K20*'Összesítő tábla'!$E$22)</f>
        <v>0</v>
      </c>
      <c r="M20" s="122"/>
      <c r="N20" s="123"/>
      <c r="O20" s="54"/>
    </row>
    <row r="21" spans="1:15" s="124" customFormat="1" ht="25.5" customHeight="1" x14ac:dyDescent="0.2">
      <c r="A21" s="119" t="s">
        <v>249</v>
      </c>
      <c r="B21" s="120"/>
      <c r="C21" s="121"/>
      <c r="D21" s="121"/>
      <c r="E21" s="122"/>
      <c r="F21" s="122"/>
      <c r="G21" s="150"/>
      <c r="H21" s="150"/>
      <c r="I21" s="151"/>
      <c r="J21" s="135">
        <f>SUM(I21*'Összesítő tábla'!$E$22)</f>
        <v>0</v>
      </c>
      <c r="K21" s="152"/>
      <c r="L21" s="133">
        <f>SUM(K21*'Összesítő tábla'!$E$22)</f>
        <v>0</v>
      </c>
      <c r="M21" s="122"/>
      <c r="N21" s="123"/>
      <c r="O21" s="54"/>
    </row>
    <row r="22" spans="1:15" s="124" customFormat="1" ht="25.5" customHeight="1" x14ac:dyDescent="0.2">
      <c r="A22" s="119" t="s">
        <v>250</v>
      </c>
      <c r="B22" s="120"/>
      <c r="C22" s="121"/>
      <c r="D22" s="121"/>
      <c r="E22" s="122"/>
      <c r="F22" s="122"/>
      <c r="G22" s="150"/>
      <c r="H22" s="150"/>
      <c r="I22" s="151"/>
      <c r="J22" s="135">
        <f>SUM(I22*'Összesítő tábla'!$E$22)</f>
        <v>0</v>
      </c>
      <c r="K22" s="152"/>
      <c r="L22" s="133">
        <f>SUM(K22*'Összesítő tábla'!$E$22)</f>
        <v>0</v>
      </c>
      <c r="M22" s="122"/>
      <c r="N22" s="123"/>
      <c r="O22" s="54"/>
    </row>
    <row r="23" spans="1:15" s="124" customFormat="1" ht="25.5" customHeight="1" x14ac:dyDescent="0.2">
      <c r="A23" s="119" t="s">
        <v>251</v>
      </c>
      <c r="B23" s="120"/>
      <c r="C23" s="121"/>
      <c r="D23" s="121"/>
      <c r="E23" s="122"/>
      <c r="F23" s="122"/>
      <c r="G23" s="150"/>
      <c r="H23" s="150"/>
      <c r="I23" s="151"/>
      <c r="J23" s="135">
        <f>SUM(I23*'Összesítő tábla'!$E$22)</f>
        <v>0</v>
      </c>
      <c r="K23" s="152"/>
      <c r="L23" s="133">
        <f>SUM(K23*'Összesítő tábla'!$E$22)</f>
        <v>0</v>
      </c>
      <c r="M23" s="122"/>
      <c r="N23" s="123"/>
      <c r="O23" s="54"/>
    </row>
    <row r="24" spans="1:15" s="124" customFormat="1" ht="25.5" customHeight="1" x14ac:dyDescent="0.2">
      <c r="A24" s="119" t="s">
        <v>252</v>
      </c>
      <c r="B24" s="120"/>
      <c r="C24" s="121"/>
      <c r="D24" s="121"/>
      <c r="E24" s="122"/>
      <c r="F24" s="122"/>
      <c r="G24" s="150"/>
      <c r="H24" s="150"/>
      <c r="I24" s="151"/>
      <c r="J24" s="135">
        <f>SUM(I24*'Összesítő tábla'!$E$22)</f>
        <v>0</v>
      </c>
      <c r="K24" s="152"/>
      <c r="L24" s="133">
        <f>SUM(K24*'Összesítő tábla'!$E$22)</f>
        <v>0</v>
      </c>
      <c r="M24" s="122"/>
      <c r="N24" s="123"/>
      <c r="O24" s="54"/>
    </row>
    <row r="25" spans="1:15" s="124" customFormat="1" ht="25.5" customHeight="1" x14ac:dyDescent="0.2">
      <c r="A25" s="119" t="s">
        <v>253</v>
      </c>
      <c r="B25" s="120"/>
      <c r="C25" s="121"/>
      <c r="D25" s="121"/>
      <c r="E25" s="122"/>
      <c r="F25" s="122"/>
      <c r="G25" s="150"/>
      <c r="H25" s="150"/>
      <c r="I25" s="151"/>
      <c r="J25" s="135">
        <f>SUM(I25*'Összesítő tábla'!$E$22)</f>
        <v>0</v>
      </c>
      <c r="K25" s="152"/>
      <c r="L25" s="133">
        <f>SUM(K25*'Összesítő tábla'!$E$22)</f>
        <v>0</v>
      </c>
      <c r="M25" s="122"/>
      <c r="N25" s="123"/>
      <c r="O25" s="54"/>
    </row>
    <row r="26" spans="1:15" s="124" customFormat="1" ht="25.5" customHeight="1" x14ac:dyDescent="0.2">
      <c r="A26" s="119" t="s">
        <v>254</v>
      </c>
      <c r="B26" s="120"/>
      <c r="C26" s="121"/>
      <c r="D26" s="121"/>
      <c r="E26" s="122"/>
      <c r="F26" s="122"/>
      <c r="G26" s="150"/>
      <c r="H26" s="150"/>
      <c r="I26" s="151"/>
      <c r="J26" s="135">
        <f>SUM(I26*'Összesítő tábla'!$E$22)</f>
        <v>0</v>
      </c>
      <c r="K26" s="152"/>
      <c r="L26" s="133">
        <f>SUM(K26*'Összesítő tábla'!$E$22)</f>
        <v>0</v>
      </c>
      <c r="M26" s="122"/>
      <c r="N26" s="123"/>
      <c r="O26" s="54"/>
    </row>
    <row r="27" spans="1:15" s="124" customFormat="1" ht="25.5" customHeight="1" x14ac:dyDescent="0.2">
      <c r="A27" s="119" t="s">
        <v>255</v>
      </c>
      <c r="B27" s="120"/>
      <c r="C27" s="121"/>
      <c r="D27" s="121"/>
      <c r="E27" s="122"/>
      <c r="F27" s="122"/>
      <c r="G27" s="150"/>
      <c r="H27" s="150"/>
      <c r="I27" s="151"/>
      <c r="J27" s="135">
        <f>SUM(I27*'Összesítő tábla'!$E$22)</f>
        <v>0</v>
      </c>
      <c r="K27" s="152"/>
      <c r="L27" s="133">
        <f>SUM(K27*'Összesítő tábla'!$E$22)</f>
        <v>0</v>
      </c>
      <c r="M27" s="122"/>
      <c r="N27" s="123"/>
      <c r="O27" s="54"/>
    </row>
    <row r="28" spans="1:15" s="124" customFormat="1" ht="25.5" customHeight="1" x14ac:dyDescent="0.2">
      <c r="A28" s="119" t="s">
        <v>256</v>
      </c>
      <c r="B28" s="120"/>
      <c r="C28" s="121"/>
      <c r="D28" s="121"/>
      <c r="E28" s="122"/>
      <c r="F28" s="122"/>
      <c r="G28" s="150"/>
      <c r="H28" s="150"/>
      <c r="I28" s="151"/>
      <c r="J28" s="135">
        <f>SUM(I28*'Összesítő tábla'!$E$22)</f>
        <v>0</v>
      </c>
      <c r="K28" s="152"/>
      <c r="L28" s="133">
        <f>SUM(K28*'Összesítő tábla'!$E$22)</f>
        <v>0</v>
      </c>
      <c r="M28" s="122"/>
      <c r="N28" s="123"/>
      <c r="O28" s="54"/>
    </row>
    <row r="29" spans="1:15" s="124" customFormat="1" ht="25.5" customHeight="1" x14ac:dyDescent="0.2">
      <c r="A29" s="119" t="s">
        <v>257</v>
      </c>
      <c r="B29" s="120"/>
      <c r="C29" s="121"/>
      <c r="D29" s="121"/>
      <c r="E29" s="122"/>
      <c r="F29" s="122"/>
      <c r="G29" s="150"/>
      <c r="H29" s="150"/>
      <c r="I29" s="151"/>
      <c r="J29" s="135">
        <f>SUM(I29*'Összesítő tábla'!$E$22)</f>
        <v>0</v>
      </c>
      <c r="K29" s="152"/>
      <c r="L29" s="133">
        <f>SUM(K29*'Összesítő tábla'!$E$22)</f>
        <v>0</v>
      </c>
      <c r="M29" s="122"/>
      <c r="N29" s="123"/>
      <c r="O29" s="54"/>
    </row>
    <row r="30" spans="1:15" s="124" customFormat="1" ht="25.5" customHeight="1" x14ac:dyDescent="0.2">
      <c r="A30" s="119" t="s">
        <v>258</v>
      </c>
      <c r="B30" s="120"/>
      <c r="C30" s="121"/>
      <c r="D30" s="121"/>
      <c r="E30" s="122"/>
      <c r="F30" s="122"/>
      <c r="G30" s="150"/>
      <c r="H30" s="150"/>
      <c r="I30" s="151"/>
      <c r="J30" s="135">
        <f>SUM(I30*'Összesítő tábla'!$E$22)</f>
        <v>0</v>
      </c>
      <c r="K30" s="152"/>
      <c r="L30" s="133">
        <f>SUM(K30*'Összesítő tábla'!$E$22)</f>
        <v>0</v>
      </c>
      <c r="M30" s="122"/>
      <c r="N30" s="123"/>
      <c r="O30" s="54"/>
    </row>
    <row r="31" spans="1:15" s="124" customFormat="1" ht="25.5" customHeight="1" x14ac:dyDescent="0.2">
      <c r="A31" s="119" t="s">
        <v>259</v>
      </c>
      <c r="B31" s="120"/>
      <c r="C31" s="121"/>
      <c r="D31" s="121"/>
      <c r="E31" s="122"/>
      <c r="F31" s="122"/>
      <c r="G31" s="150"/>
      <c r="H31" s="150"/>
      <c r="I31" s="151"/>
      <c r="J31" s="135">
        <f>SUM(I31*'Összesítő tábla'!$E$22)</f>
        <v>0</v>
      </c>
      <c r="K31" s="152"/>
      <c r="L31" s="133">
        <f>SUM(K31*'Összesítő tábla'!$E$22)</f>
        <v>0</v>
      </c>
      <c r="M31" s="122"/>
      <c r="N31" s="123"/>
      <c r="O31" s="54"/>
    </row>
    <row r="32" spans="1:15" s="124" customFormat="1" ht="25.5" customHeight="1" x14ac:dyDescent="0.2">
      <c r="A32" s="119" t="s">
        <v>260</v>
      </c>
      <c r="B32" s="120"/>
      <c r="C32" s="121"/>
      <c r="D32" s="121"/>
      <c r="E32" s="122"/>
      <c r="F32" s="122"/>
      <c r="G32" s="150"/>
      <c r="H32" s="150"/>
      <c r="I32" s="151"/>
      <c r="J32" s="135">
        <f>I32*'Összesítő tábla'!$E$26</f>
        <v>0</v>
      </c>
      <c r="K32" s="152"/>
      <c r="L32" s="133">
        <f>SUM(K32*'Összesítő tábla'!$E$22)</f>
        <v>0</v>
      </c>
      <c r="M32" s="122"/>
      <c r="N32" s="123"/>
      <c r="O32" s="54"/>
    </row>
    <row r="33" spans="1:15" s="124" customFormat="1" ht="25.5" customHeight="1" x14ac:dyDescent="0.2">
      <c r="A33" s="119" t="s">
        <v>261</v>
      </c>
      <c r="B33" s="120"/>
      <c r="C33" s="121"/>
      <c r="D33" s="121"/>
      <c r="E33" s="122"/>
      <c r="F33" s="122"/>
      <c r="G33" s="150"/>
      <c r="H33" s="150"/>
      <c r="I33" s="151"/>
      <c r="J33" s="135">
        <f>I33*'Összesítő tábla'!$E$26</f>
        <v>0</v>
      </c>
      <c r="K33" s="152"/>
      <c r="L33" s="133">
        <f>SUM(K33*'Összesítő tábla'!$E$22)</f>
        <v>0</v>
      </c>
      <c r="M33" s="122"/>
      <c r="N33" s="123"/>
      <c r="O33" s="54"/>
    </row>
    <row r="34" spans="1:15" s="124" customFormat="1" ht="25.5" customHeight="1" x14ac:dyDescent="0.2">
      <c r="A34" s="119" t="s">
        <v>255</v>
      </c>
      <c r="B34" s="120"/>
      <c r="C34" s="121"/>
      <c r="D34" s="121"/>
      <c r="E34" s="122"/>
      <c r="F34" s="122"/>
      <c r="G34" s="150"/>
      <c r="H34" s="150"/>
      <c r="I34" s="151"/>
      <c r="J34" s="135">
        <f>I34*'Összesítő tábla'!$E$26</f>
        <v>0</v>
      </c>
      <c r="K34" s="152"/>
      <c r="L34" s="133">
        <f>SUM(K34*'Összesítő tábla'!$E$22)</f>
        <v>0</v>
      </c>
      <c r="M34" s="122"/>
      <c r="N34" s="123"/>
      <c r="O34" s="54"/>
    </row>
    <row r="35" spans="1:15" s="124" customFormat="1" ht="25.5" customHeight="1" x14ac:dyDescent="0.2">
      <c r="A35" s="119" t="s">
        <v>256</v>
      </c>
      <c r="B35" s="120"/>
      <c r="C35" s="121"/>
      <c r="D35" s="121"/>
      <c r="E35" s="122"/>
      <c r="F35" s="122"/>
      <c r="G35" s="150"/>
      <c r="H35" s="150"/>
      <c r="I35" s="151"/>
      <c r="J35" s="135">
        <f>I35*'Összesítő tábla'!$E$26</f>
        <v>0</v>
      </c>
      <c r="K35" s="152"/>
      <c r="L35" s="133">
        <f>SUM(K35*'Összesítő tábla'!$E$22)</f>
        <v>0</v>
      </c>
      <c r="M35" s="122"/>
      <c r="N35" s="123"/>
      <c r="O35" s="54"/>
    </row>
    <row r="36" spans="1:15" s="124" customFormat="1" ht="25.5" customHeight="1" x14ac:dyDescent="0.2">
      <c r="A36" s="119" t="s">
        <v>257</v>
      </c>
      <c r="B36" s="120"/>
      <c r="C36" s="121"/>
      <c r="D36" s="121"/>
      <c r="E36" s="122"/>
      <c r="F36" s="122"/>
      <c r="G36" s="150"/>
      <c r="H36" s="150"/>
      <c r="I36" s="151"/>
      <c r="J36" s="135">
        <f>I36*'Összesítő tábla'!$E$26</f>
        <v>0</v>
      </c>
      <c r="K36" s="152"/>
      <c r="L36" s="133">
        <f>SUM(K36*'Összesítő tábla'!$E$22)</f>
        <v>0</v>
      </c>
      <c r="M36" s="122"/>
      <c r="N36" s="123"/>
      <c r="O36" s="54"/>
    </row>
    <row r="37" spans="1:15" s="124" customFormat="1" ht="25.5" customHeight="1" x14ac:dyDescent="0.2">
      <c r="A37" s="119" t="s">
        <v>255</v>
      </c>
      <c r="B37" s="120"/>
      <c r="C37" s="121"/>
      <c r="D37" s="121"/>
      <c r="E37" s="122"/>
      <c r="F37" s="122"/>
      <c r="G37" s="150"/>
      <c r="H37" s="150"/>
      <c r="I37" s="151"/>
      <c r="J37" s="135">
        <f>I37*'Összesítő tábla'!$E$26</f>
        <v>0</v>
      </c>
      <c r="K37" s="152"/>
      <c r="L37" s="133">
        <f>SUM(K37*'Összesítő tábla'!$E$22)</f>
        <v>0</v>
      </c>
      <c r="M37" s="122"/>
      <c r="N37" s="123"/>
      <c r="O37" s="54"/>
    </row>
    <row r="38" spans="1:15" s="124" customFormat="1" ht="25.5" customHeight="1" x14ac:dyDescent="0.2">
      <c r="A38" s="119" t="s">
        <v>256</v>
      </c>
      <c r="B38" s="120"/>
      <c r="C38" s="121"/>
      <c r="D38" s="121"/>
      <c r="E38" s="122"/>
      <c r="F38" s="122"/>
      <c r="G38" s="150"/>
      <c r="H38" s="150"/>
      <c r="I38" s="151"/>
      <c r="J38" s="135">
        <f>I38*'Összesítő tábla'!$E$26</f>
        <v>0</v>
      </c>
      <c r="K38" s="152"/>
      <c r="L38" s="133">
        <f>SUM(K38*'Összesítő tábla'!$E$22)</f>
        <v>0</v>
      </c>
      <c r="M38" s="122"/>
      <c r="N38" s="123"/>
      <c r="O38" s="54"/>
    </row>
    <row r="39" spans="1:15" s="124" customFormat="1" ht="25.5" customHeight="1" x14ac:dyDescent="0.2">
      <c r="A39" s="119" t="s">
        <v>257</v>
      </c>
      <c r="B39" s="120"/>
      <c r="C39" s="121"/>
      <c r="D39" s="121"/>
      <c r="E39" s="122"/>
      <c r="F39" s="122"/>
      <c r="G39" s="150"/>
      <c r="H39" s="150"/>
      <c r="I39" s="151"/>
      <c r="J39" s="135">
        <f>I39*'Összesítő tábla'!$E$26</f>
        <v>0</v>
      </c>
      <c r="K39" s="152"/>
      <c r="L39" s="133">
        <f>SUM(K39*'Összesítő tábla'!$E$22)</f>
        <v>0</v>
      </c>
      <c r="M39" s="122"/>
      <c r="N39" s="123"/>
      <c r="O39" s="54"/>
    </row>
    <row r="40" spans="1:15" s="124" customFormat="1" ht="25.5" customHeight="1" x14ac:dyDescent="0.2">
      <c r="A40" s="119" t="s">
        <v>255</v>
      </c>
      <c r="B40" s="120"/>
      <c r="C40" s="121"/>
      <c r="D40" s="121"/>
      <c r="E40" s="122"/>
      <c r="F40" s="122"/>
      <c r="G40" s="150"/>
      <c r="H40" s="150"/>
      <c r="I40" s="151"/>
      <c r="J40" s="135">
        <f>I40*'Összesítő tábla'!$E$26</f>
        <v>0</v>
      </c>
      <c r="K40" s="152"/>
      <c r="L40" s="133">
        <f>SUM(K40*'Összesítő tábla'!$E$22)</f>
        <v>0</v>
      </c>
      <c r="M40" s="122"/>
      <c r="N40" s="123"/>
      <c r="O40" s="54"/>
    </row>
    <row r="41" spans="1:15" s="124" customFormat="1" ht="25.5" customHeight="1" x14ac:dyDescent="0.2">
      <c r="A41" s="119" t="s">
        <v>256</v>
      </c>
      <c r="B41" s="120"/>
      <c r="C41" s="121"/>
      <c r="D41" s="121"/>
      <c r="E41" s="122"/>
      <c r="F41" s="122"/>
      <c r="G41" s="150"/>
      <c r="H41" s="150"/>
      <c r="I41" s="151"/>
      <c r="J41" s="135">
        <f>I41*'Összesítő tábla'!$E$26</f>
        <v>0</v>
      </c>
      <c r="K41" s="152"/>
      <c r="L41" s="133">
        <f>SUM(K41*'Összesítő tábla'!$E$22)</f>
        <v>0</v>
      </c>
      <c r="M41" s="122"/>
      <c r="N41" s="123"/>
      <c r="O41" s="54"/>
    </row>
    <row r="42" spans="1:15" s="124" customFormat="1" ht="25.5" customHeight="1" x14ac:dyDescent="0.2">
      <c r="A42" s="119" t="s">
        <v>257</v>
      </c>
      <c r="B42" s="120"/>
      <c r="C42" s="121"/>
      <c r="D42" s="121"/>
      <c r="E42" s="122"/>
      <c r="F42" s="122"/>
      <c r="G42" s="150"/>
      <c r="H42" s="150"/>
      <c r="I42" s="151"/>
      <c r="J42" s="135">
        <f>I42*'Összesítő tábla'!$E$26</f>
        <v>0</v>
      </c>
      <c r="K42" s="152"/>
      <c r="L42" s="133">
        <f>SUM(K42*'Összesítő tábla'!$E$22)</f>
        <v>0</v>
      </c>
      <c r="M42" s="122"/>
      <c r="N42" s="123"/>
      <c r="O42" s="54"/>
    </row>
    <row r="43" spans="1:15" s="124" customFormat="1" ht="25.5" customHeight="1" x14ac:dyDescent="0.2">
      <c r="A43" s="119" t="s">
        <v>255</v>
      </c>
      <c r="B43" s="120"/>
      <c r="C43" s="121"/>
      <c r="D43" s="121"/>
      <c r="E43" s="122"/>
      <c r="F43" s="122"/>
      <c r="G43" s="150"/>
      <c r="H43" s="150"/>
      <c r="I43" s="151"/>
      <c r="J43" s="135">
        <f>I43*'Összesítő tábla'!$E$26</f>
        <v>0</v>
      </c>
      <c r="K43" s="152"/>
      <c r="L43" s="133">
        <f>SUM(K43*'Összesítő tábla'!$E$22)</f>
        <v>0</v>
      </c>
      <c r="M43" s="122"/>
      <c r="N43" s="123"/>
      <c r="O43" s="54"/>
    </row>
    <row r="44" spans="1:15" ht="15.75" x14ac:dyDescent="0.2">
      <c r="A44" s="253" t="s">
        <v>355</v>
      </c>
      <c r="B44" s="253"/>
      <c r="C44" s="254"/>
      <c r="D44" s="254"/>
      <c r="E44" s="254"/>
      <c r="F44" s="254"/>
      <c r="G44" s="255">
        <f>SUM(G8:G43)</f>
        <v>0</v>
      </c>
      <c r="H44" s="255">
        <f t="shared" ref="H44:N44" si="0">SUM(H8:H43)</f>
        <v>0</v>
      </c>
      <c r="I44" s="256">
        <f t="shared" si="0"/>
        <v>0</v>
      </c>
      <c r="J44" s="257">
        <f t="shared" si="0"/>
        <v>0</v>
      </c>
      <c r="K44" s="255">
        <f t="shared" si="0"/>
        <v>0</v>
      </c>
      <c r="L44" s="258">
        <f t="shared" si="0"/>
        <v>0</v>
      </c>
      <c r="M44" s="259"/>
      <c r="N44" s="260"/>
    </row>
  </sheetData>
  <sheetProtection insertRows="0"/>
  <mergeCells count="16">
    <mergeCell ref="G6:H6"/>
    <mergeCell ref="A44:B44"/>
    <mergeCell ref="I6:L6"/>
    <mergeCell ref="A1:N1"/>
    <mergeCell ref="M6:M7"/>
    <mergeCell ref="N6:N7"/>
    <mergeCell ref="A2:B2"/>
    <mergeCell ref="A3:B3"/>
    <mergeCell ref="A4:B4"/>
    <mergeCell ref="C3:N3"/>
    <mergeCell ref="C4:N4"/>
    <mergeCell ref="B6:B7"/>
    <mergeCell ref="E6:E7"/>
    <mergeCell ref="F6:F7"/>
    <mergeCell ref="A6:A7"/>
    <mergeCell ref="C6:D6"/>
  </mergeCells>
  <phoneticPr fontId="18" type="noConversion"/>
  <dataValidations count="1">
    <dataValidation type="list" allowBlank="1" showInputMessage="1" showErrorMessage="1" sqref="B8:B43">
      <formula1>$O$8:$O$9</formula1>
    </dataValidation>
  </dataValidations>
  <printOptions horizontalCentered="1" verticalCentered="1"/>
  <pageMargins left="0.39370078740157483" right="0.39370078740157483" top="0.39370078740157483" bottom="0.35433070866141736" header="0.31496062992125984" footer="0.31496062992125984"/>
  <pageSetup paperSize="9" scale="42" orientation="landscape" errors="blank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="65" zoomScaleNormal="65" zoomScaleSheetLayoutView="70" zoomScalePageLayoutView="90" workbookViewId="0">
      <pane xSplit="8" ySplit="7" topLeftCell="I8" activePane="bottomRight" state="frozen"/>
      <selection pane="topRight" activeCell="G1" sqref="G1"/>
      <selection pane="bottomLeft" activeCell="A9" sqref="A9"/>
      <selection pane="bottomRight" activeCell="B37" sqref="B37"/>
    </sheetView>
  </sheetViews>
  <sheetFormatPr defaultRowHeight="16.5" x14ac:dyDescent="0.2"/>
  <cols>
    <col min="1" max="1" width="7.5703125" style="37" customWidth="1"/>
    <col min="2" max="2" width="97.85546875" style="37" customWidth="1"/>
    <col min="3" max="4" width="12.7109375" style="37" customWidth="1"/>
    <col min="5" max="5" width="29.140625" style="37" customWidth="1"/>
    <col min="6" max="6" width="26" style="37" customWidth="1"/>
    <col min="7" max="7" width="29.42578125" style="37" customWidth="1"/>
    <col min="8" max="8" width="20.42578125" style="41" customWidth="1"/>
    <col min="9" max="9" width="25.5703125" style="41" customWidth="1"/>
    <col min="10" max="10" width="26.5703125" style="42" customWidth="1"/>
    <col min="11" max="11" width="34.140625" style="37" customWidth="1"/>
    <col min="12" max="12" width="17.140625" style="43" customWidth="1"/>
    <col min="13" max="13" width="38" style="44" bestFit="1" customWidth="1"/>
    <col min="14" max="14" width="117.85546875" style="37" hidden="1" customWidth="1"/>
    <col min="15" max="15" width="9.140625" style="37" customWidth="1"/>
    <col min="16" max="17" width="9.140625" style="37"/>
    <col min="18" max="18" width="9.140625" style="37" customWidth="1"/>
    <col min="19" max="19" width="60" style="40" customWidth="1"/>
    <col min="20" max="20" width="10.28515625" style="37" bestFit="1" customWidth="1"/>
    <col min="21" max="16384" width="9.140625" style="37"/>
  </cols>
  <sheetData>
    <row r="1" spans="1:19" ht="17.25" thickBot="1" x14ac:dyDescent="0.25">
      <c r="A1" s="230" t="s">
        <v>321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9" x14ac:dyDescent="0.2">
      <c r="A2" s="231" t="s">
        <v>9</v>
      </c>
      <c r="B2" s="232"/>
      <c r="C2" s="233"/>
      <c r="D2" s="234"/>
      <c r="E2" s="234"/>
      <c r="F2" s="234"/>
      <c r="G2" s="234"/>
      <c r="H2" s="234"/>
      <c r="I2" s="234"/>
      <c r="J2" s="234"/>
      <c r="K2" s="234"/>
      <c r="L2" s="235"/>
      <c r="M2" s="235"/>
    </row>
    <row r="3" spans="1:19" x14ac:dyDescent="0.2">
      <c r="A3" s="236" t="s">
        <v>3</v>
      </c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9"/>
      <c r="M3" s="239"/>
    </row>
    <row r="4" spans="1:19" ht="17.25" thickBot="1" x14ac:dyDescent="0.25">
      <c r="A4" s="240" t="s">
        <v>64</v>
      </c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3"/>
      <c r="M4" s="243"/>
    </row>
    <row r="5" spans="1:19" x14ac:dyDescent="0.2">
      <c r="A5" s="136"/>
      <c r="B5" s="136"/>
      <c r="C5" s="136"/>
      <c r="D5" s="136"/>
      <c r="E5" s="136"/>
      <c r="F5" s="136"/>
      <c r="G5" s="136"/>
      <c r="H5" s="137"/>
      <c r="I5" s="137"/>
      <c r="J5" s="138"/>
      <c r="K5" s="139"/>
      <c r="L5" s="140"/>
      <c r="M5" s="141"/>
    </row>
    <row r="6" spans="1:19" x14ac:dyDescent="0.2">
      <c r="A6" s="229" t="s">
        <v>0</v>
      </c>
      <c r="B6" s="244" t="s">
        <v>1</v>
      </c>
      <c r="C6" s="225" t="s">
        <v>15</v>
      </c>
      <c r="D6" s="225" t="s">
        <v>16</v>
      </c>
      <c r="E6" s="225" t="s">
        <v>17</v>
      </c>
      <c r="F6" s="225" t="s">
        <v>89</v>
      </c>
      <c r="G6" s="225" t="s">
        <v>18</v>
      </c>
      <c r="H6" s="226" t="s">
        <v>22</v>
      </c>
      <c r="I6" s="226" t="s">
        <v>63</v>
      </c>
      <c r="J6" s="228" t="s">
        <v>297</v>
      </c>
      <c r="K6" s="225"/>
      <c r="L6" s="245" t="s">
        <v>20</v>
      </c>
      <c r="M6" s="227" t="s">
        <v>21</v>
      </c>
    </row>
    <row r="7" spans="1:19" ht="115.5" customHeight="1" x14ac:dyDescent="0.2">
      <c r="A7" s="229"/>
      <c r="B7" s="244"/>
      <c r="C7" s="225"/>
      <c r="D7" s="225"/>
      <c r="E7" s="225"/>
      <c r="F7" s="225"/>
      <c r="G7" s="225"/>
      <c r="H7" s="226"/>
      <c r="I7" s="226"/>
      <c r="J7" s="52" t="s">
        <v>13</v>
      </c>
      <c r="K7" s="142" t="s">
        <v>14</v>
      </c>
      <c r="L7" s="245"/>
      <c r="M7" s="227"/>
    </row>
    <row r="8" spans="1:19" s="35" customFormat="1" x14ac:dyDescent="0.2">
      <c r="A8" s="45" t="s">
        <v>262</v>
      </c>
      <c r="B8" s="46"/>
      <c r="C8" s="47"/>
      <c r="D8" s="47"/>
      <c r="E8" s="48"/>
      <c r="F8" s="49"/>
      <c r="G8" s="47"/>
      <c r="H8" s="49"/>
      <c r="I8" s="153"/>
      <c r="J8" s="153"/>
      <c r="K8" s="50">
        <f>J8*'Összesítő tábla'!$E$22</f>
        <v>0</v>
      </c>
      <c r="L8" s="51"/>
      <c r="M8" s="47"/>
      <c r="N8" s="224"/>
      <c r="O8" s="224"/>
      <c r="P8" s="224"/>
      <c r="S8" s="36"/>
    </row>
    <row r="9" spans="1:19" s="35" customFormat="1" x14ac:dyDescent="0.2">
      <c r="A9" s="45" t="s">
        <v>263</v>
      </c>
      <c r="B9" s="46"/>
      <c r="C9" s="47"/>
      <c r="D9" s="47"/>
      <c r="E9" s="48"/>
      <c r="F9" s="49"/>
      <c r="G9" s="47"/>
      <c r="H9" s="49"/>
      <c r="I9" s="153"/>
      <c r="J9" s="153"/>
      <c r="K9" s="50">
        <f>J9*'Összesítő tábla'!$E$22</f>
        <v>0</v>
      </c>
      <c r="L9" s="51"/>
      <c r="M9" s="47"/>
      <c r="N9" s="38" t="s">
        <v>104</v>
      </c>
      <c r="S9" s="36"/>
    </row>
    <row r="10" spans="1:19" s="35" customFormat="1" x14ac:dyDescent="0.2">
      <c r="A10" s="45" t="s">
        <v>264</v>
      </c>
      <c r="B10" s="46"/>
      <c r="C10" s="47"/>
      <c r="D10" s="47"/>
      <c r="E10" s="48"/>
      <c r="F10" s="49"/>
      <c r="G10" s="47"/>
      <c r="H10" s="49"/>
      <c r="I10" s="153"/>
      <c r="J10" s="153"/>
      <c r="K10" s="50">
        <f>J10*'Összesítő tábla'!$E$22</f>
        <v>0</v>
      </c>
      <c r="L10" s="51"/>
      <c r="M10" s="47"/>
      <c r="N10" s="38" t="s">
        <v>105</v>
      </c>
      <c r="S10" s="36"/>
    </row>
    <row r="11" spans="1:19" s="35" customFormat="1" x14ac:dyDescent="0.2">
      <c r="A11" s="45" t="s">
        <v>265</v>
      </c>
      <c r="B11" s="46"/>
      <c r="C11" s="47"/>
      <c r="D11" s="47"/>
      <c r="E11" s="48"/>
      <c r="F11" s="49"/>
      <c r="G11" s="47"/>
      <c r="H11" s="49"/>
      <c r="I11" s="153"/>
      <c r="J11" s="153"/>
      <c r="K11" s="50">
        <f>J11*'Összesítő tábla'!$E$22</f>
        <v>0</v>
      </c>
      <c r="L11" s="51"/>
      <c r="M11" s="47"/>
      <c r="N11" s="38" t="s">
        <v>106</v>
      </c>
      <c r="S11" s="36"/>
    </row>
    <row r="12" spans="1:19" s="35" customFormat="1" x14ac:dyDescent="0.2">
      <c r="A12" s="45" t="s">
        <v>266</v>
      </c>
      <c r="B12" s="46"/>
      <c r="C12" s="47"/>
      <c r="D12" s="47"/>
      <c r="E12" s="48"/>
      <c r="F12" s="49"/>
      <c r="G12" s="47"/>
      <c r="H12" s="49"/>
      <c r="I12" s="153"/>
      <c r="J12" s="153"/>
      <c r="K12" s="50">
        <f>J12*'Összesítő tábla'!$E$22</f>
        <v>0</v>
      </c>
      <c r="L12" s="51"/>
      <c r="M12" s="47"/>
      <c r="N12" s="38" t="s">
        <v>107</v>
      </c>
      <c r="S12" s="36"/>
    </row>
    <row r="13" spans="1:19" s="35" customFormat="1" x14ac:dyDescent="0.2">
      <c r="A13" s="45" t="s">
        <v>267</v>
      </c>
      <c r="B13" s="46"/>
      <c r="C13" s="47"/>
      <c r="D13" s="47"/>
      <c r="E13" s="48"/>
      <c r="F13" s="49"/>
      <c r="G13" s="47"/>
      <c r="H13" s="49"/>
      <c r="I13" s="153"/>
      <c r="J13" s="153"/>
      <c r="K13" s="50">
        <f>J13*'Összesítő tábla'!$E$22</f>
        <v>0</v>
      </c>
      <c r="L13" s="51"/>
      <c r="M13" s="47"/>
      <c r="N13" s="39" t="s">
        <v>346</v>
      </c>
      <c r="S13" s="36"/>
    </row>
    <row r="14" spans="1:19" s="35" customFormat="1" x14ac:dyDescent="0.2">
      <c r="A14" s="45" t="s">
        <v>268</v>
      </c>
      <c r="B14" s="46"/>
      <c r="C14" s="47"/>
      <c r="D14" s="47"/>
      <c r="E14" s="48"/>
      <c r="F14" s="49"/>
      <c r="G14" s="47"/>
      <c r="H14" s="49"/>
      <c r="I14" s="153"/>
      <c r="J14" s="153"/>
      <c r="K14" s="50">
        <f>J14*'Összesítő tábla'!$E$22</f>
        <v>0</v>
      </c>
      <c r="L14" s="51"/>
      <c r="M14" s="47"/>
      <c r="N14" s="38" t="s">
        <v>88</v>
      </c>
      <c r="S14" s="36"/>
    </row>
    <row r="15" spans="1:19" s="35" customFormat="1" x14ac:dyDescent="0.2">
      <c r="A15" s="45" t="s">
        <v>269</v>
      </c>
      <c r="B15" s="46"/>
      <c r="C15" s="47"/>
      <c r="D15" s="47"/>
      <c r="E15" s="48"/>
      <c r="F15" s="49"/>
      <c r="G15" s="47"/>
      <c r="H15" s="49"/>
      <c r="I15" s="153"/>
      <c r="J15" s="153"/>
      <c r="K15" s="50">
        <f>J15*'Összesítő tábla'!$E$22</f>
        <v>0</v>
      </c>
      <c r="L15" s="51"/>
      <c r="M15" s="47"/>
      <c r="N15" s="38" t="s">
        <v>108</v>
      </c>
      <c r="S15" s="36"/>
    </row>
    <row r="16" spans="1:19" s="35" customFormat="1" x14ac:dyDescent="0.2">
      <c r="A16" s="45" t="s">
        <v>327</v>
      </c>
      <c r="B16" s="46"/>
      <c r="C16" s="47"/>
      <c r="D16" s="47"/>
      <c r="E16" s="48"/>
      <c r="F16" s="49"/>
      <c r="G16" s="47"/>
      <c r="H16" s="49"/>
      <c r="I16" s="153"/>
      <c r="J16" s="153"/>
      <c r="K16" s="50">
        <f>J16*'Összesítő tábla'!$E$22</f>
        <v>0</v>
      </c>
      <c r="L16" s="51"/>
      <c r="M16" s="47"/>
      <c r="N16" s="38" t="s">
        <v>109</v>
      </c>
      <c r="S16" s="36"/>
    </row>
    <row r="17" spans="1:19" s="35" customFormat="1" x14ac:dyDescent="0.2">
      <c r="A17" s="45" t="s">
        <v>328</v>
      </c>
      <c r="B17" s="46"/>
      <c r="C17" s="47"/>
      <c r="D17" s="47"/>
      <c r="E17" s="48"/>
      <c r="F17" s="49"/>
      <c r="G17" s="47"/>
      <c r="H17" s="49"/>
      <c r="I17" s="153"/>
      <c r="J17" s="153"/>
      <c r="K17" s="50">
        <f>J17*'Összesítő tábla'!$E$22</f>
        <v>0</v>
      </c>
      <c r="L17" s="51"/>
      <c r="M17" s="47"/>
      <c r="N17" s="38" t="s">
        <v>110</v>
      </c>
      <c r="S17" s="36"/>
    </row>
    <row r="18" spans="1:19" s="35" customFormat="1" x14ac:dyDescent="0.2">
      <c r="A18" s="45" t="s">
        <v>329</v>
      </c>
      <c r="B18" s="46"/>
      <c r="C18" s="47"/>
      <c r="D18" s="47"/>
      <c r="E18" s="48"/>
      <c r="F18" s="49"/>
      <c r="G18" s="47"/>
      <c r="H18" s="49"/>
      <c r="I18" s="153"/>
      <c r="J18" s="153"/>
      <c r="K18" s="50">
        <f>J18*'Összesítő tábla'!$E$22</f>
        <v>0</v>
      </c>
      <c r="L18" s="51"/>
      <c r="M18" s="47"/>
      <c r="N18" s="38" t="s">
        <v>111</v>
      </c>
      <c r="S18" s="36"/>
    </row>
    <row r="19" spans="1:19" s="35" customFormat="1" x14ac:dyDescent="0.2">
      <c r="A19" s="45" t="s">
        <v>330</v>
      </c>
      <c r="B19" s="46"/>
      <c r="C19" s="47"/>
      <c r="D19" s="47"/>
      <c r="E19" s="48"/>
      <c r="F19" s="49"/>
      <c r="G19" s="47"/>
      <c r="H19" s="49"/>
      <c r="I19" s="153"/>
      <c r="J19" s="153"/>
      <c r="K19" s="50">
        <f>J19*'Összesítő tábla'!$E$22</f>
        <v>0</v>
      </c>
      <c r="L19" s="51"/>
      <c r="M19" s="47"/>
      <c r="N19" s="38" t="s">
        <v>112</v>
      </c>
    </row>
    <row r="20" spans="1:19" s="35" customFormat="1" x14ac:dyDescent="0.2">
      <c r="A20" s="45" t="s">
        <v>331</v>
      </c>
      <c r="B20" s="46"/>
      <c r="C20" s="47"/>
      <c r="D20" s="47"/>
      <c r="E20" s="48"/>
      <c r="F20" s="49"/>
      <c r="G20" s="47"/>
      <c r="H20" s="49"/>
      <c r="I20" s="153"/>
      <c r="J20" s="153"/>
      <c r="K20" s="50">
        <f>J20*'Összesítő tábla'!$E$22</f>
        <v>0</v>
      </c>
      <c r="L20" s="51"/>
      <c r="M20" s="47"/>
      <c r="N20" s="38" t="s">
        <v>113</v>
      </c>
    </row>
    <row r="21" spans="1:19" s="35" customFormat="1" x14ac:dyDescent="0.2">
      <c r="A21" s="45" t="s">
        <v>332</v>
      </c>
      <c r="B21" s="46"/>
      <c r="C21" s="47"/>
      <c r="D21" s="47"/>
      <c r="E21" s="48"/>
      <c r="F21" s="49"/>
      <c r="G21" s="47"/>
      <c r="H21" s="49"/>
      <c r="I21" s="153"/>
      <c r="J21" s="153"/>
      <c r="K21" s="50">
        <f>J21*'Összesítő tábla'!$E$22</f>
        <v>0</v>
      </c>
      <c r="L21" s="51"/>
      <c r="M21" s="47"/>
      <c r="N21" s="38" t="s">
        <v>100</v>
      </c>
    </row>
    <row r="22" spans="1:19" s="35" customFormat="1" x14ac:dyDescent="0.2">
      <c r="A22" s="45" t="s">
        <v>333</v>
      </c>
      <c r="B22" s="46"/>
      <c r="C22" s="47"/>
      <c r="D22" s="47"/>
      <c r="E22" s="48"/>
      <c r="F22" s="49"/>
      <c r="G22" s="47"/>
      <c r="H22" s="49"/>
      <c r="I22" s="153"/>
      <c r="J22" s="153"/>
      <c r="K22" s="50">
        <f>J22*'Összesítő tábla'!$E$22</f>
        <v>0</v>
      </c>
      <c r="L22" s="51"/>
      <c r="M22" s="47"/>
      <c r="N22" s="38" t="s">
        <v>65</v>
      </c>
    </row>
    <row r="23" spans="1:19" s="35" customFormat="1" x14ac:dyDescent="0.2">
      <c r="A23" s="45" t="s">
        <v>334</v>
      </c>
      <c r="B23" s="46"/>
      <c r="C23" s="47"/>
      <c r="D23" s="47"/>
      <c r="E23" s="48"/>
      <c r="F23" s="49"/>
      <c r="G23" s="47"/>
      <c r="H23" s="49"/>
      <c r="I23" s="153"/>
      <c r="J23" s="153"/>
      <c r="K23" s="50">
        <f>J23*'Összesítő tábla'!$E$22</f>
        <v>0</v>
      </c>
      <c r="L23" s="51"/>
      <c r="M23" s="47"/>
      <c r="N23" s="38" t="s">
        <v>2</v>
      </c>
    </row>
    <row r="24" spans="1:19" s="35" customFormat="1" x14ac:dyDescent="0.2">
      <c r="A24" s="45" t="s">
        <v>335</v>
      </c>
      <c r="B24" s="46"/>
      <c r="C24" s="47"/>
      <c r="D24" s="47"/>
      <c r="E24" s="48"/>
      <c r="F24" s="49"/>
      <c r="G24" s="47"/>
      <c r="H24" s="49"/>
      <c r="I24" s="153"/>
      <c r="J24" s="153"/>
      <c r="K24" s="50">
        <f>J24*'Összesítő tábla'!$E$22</f>
        <v>0</v>
      </c>
      <c r="L24" s="51"/>
      <c r="M24" s="47"/>
      <c r="N24" s="39" t="s">
        <v>344</v>
      </c>
    </row>
    <row r="25" spans="1:19" s="35" customFormat="1" x14ac:dyDescent="0.2">
      <c r="A25" s="45"/>
      <c r="B25" s="46"/>
      <c r="C25" s="47"/>
      <c r="D25" s="47"/>
      <c r="E25" s="48"/>
      <c r="F25" s="48"/>
      <c r="G25" s="47"/>
      <c r="H25" s="49"/>
      <c r="I25" s="153"/>
      <c r="J25" s="153"/>
      <c r="K25" s="50">
        <f>J25*'Összesítő tábla'!$E$22</f>
        <v>0</v>
      </c>
      <c r="L25" s="51"/>
      <c r="M25" s="47"/>
      <c r="N25" s="38" t="s">
        <v>114</v>
      </c>
    </row>
    <row r="26" spans="1:19" s="35" customFormat="1" x14ac:dyDescent="0.2">
      <c r="A26" s="45"/>
      <c r="B26" s="46"/>
      <c r="C26" s="47"/>
      <c r="D26" s="47"/>
      <c r="E26" s="48"/>
      <c r="F26" s="48"/>
      <c r="G26" s="47"/>
      <c r="H26" s="49"/>
      <c r="I26" s="153"/>
      <c r="J26" s="153"/>
      <c r="K26" s="50">
        <f>J26*'Összesítő tábla'!$E$22</f>
        <v>0</v>
      </c>
      <c r="L26" s="51"/>
      <c r="M26" s="47"/>
      <c r="N26" s="38" t="s">
        <v>114</v>
      </c>
    </row>
    <row r="27" spans="1:19" s="35" customFormat="1" x14ac:dyDescent="0.2">
      <c r="A27" s="45"/>
      <c r="B27" s="46"/>
      <c r="C27" s="47"/>
      <c r="D27" s="47"/>
      <c r="E27" s="48"/>
      <c r="F27" s="48"/>
      <c r="G27" s="47"/>
      <c r="H27" s="49"/>
      <c r="I27" s="153"/>
      <c r="J27" s="153"/>
      <c r="K27" s="50">
        <f>J27*'Összesítő tábla'!$E$22</f>
        <v>0</v>
      </c>
      <c r="L27" s="51"/>
      <c r="M27" s="47"/>
      <c r="N27" s="38" t="s">
        <v>114</v>
      </c>
    </row>
    <row r="28" spans="1:19" s="35" customFormat="1" x14ac:dyDescent="0.2">
      <c r="A28" s="45"/>
      <c r="B28" s="46"/>
      <c r="C28" s="47"/>
      <c r="D28" s="47"/>
      <c r="E28" s="48"/>
      <c r="F28" s="48"/>
      <c r="G28" s="47"/>
      <c r="H28" s="49"/>
      <c r="I28" s="153"/>
      <c r="J28" s="153"/>
      <c r="K28" s="50">
        <f>J28*'Összesítő tábla'!$E$22</f>
        <v>0</v>
      </c>
      <c r="L28" s="51"/>
      <c r="M28" s="47"/>
      <c r="N28" s="38" t="s">
        <v>114</v>
      </c>
    </row>
    <row r="29" spans="1:19" s="35" customFormat="1" x14ac:dyDescent="0.2">
      <c r="A29" s="45"/>
      <c r="B29" s="46"/>
      <c r="C29" s="47"/>
      <c r="D29" s="47"/>
      <c r="E29" s="48"/>
      <c r="F29" s="48"/>
      <c r="G29" s="47"/>
      <c r="H29" s="49"/>
      <c r="I29" s="153"/>
      <c r="J29" s="153"/>
      <c r="K29" s="50">
        <f>J29*'Összesítő tábla'!$E$22</f>
        <v>0</v>
      </c>
      <c r="L29" s="51"/>
      <c r="M29" s="47"/>
      <c r="N29" s="38" t="s">
        <v>114</v>
      </c>
    </row>
    <row r="30" spans="1:19" s="35" customFormat="1" x14ac:dyDescent="0.2">
      <c r="A30" s="45"/>
      <c r="B30" s="46"/>
      <c r="C30" s="47"/>
      <c r="D30" s="47"/>
      <c r="E30" s="48"/>
      <c r="F30" s="48"/>
      <c r="G30" s="47"/>
      <c r="H30" s="49"/>
      <c r="I30" s="153"/>
      <c r="J30" s="153"/>
      <c r="K30" s="50">
        <f>J30*'Összesítő tábla'!$E$22</f>
        <v>0</v>
      </c>
      <c r="L30" s="51"/>
      <c r="M30" s="47"/>
      <c r="N30" s="38" t="s">
        <v>114</v>
      </c>
    </row>
    <row r="31" spans="1:19" s="35" customFormat="1" x14ac:dyDescent="0.2">
      <c r="A31" s="45"/>
      <c r="B31" s="46"/>
      <c r="C31" s="47"/>
      <c r="D31" s="47"/>
      <c r="E31" s="48"/>
      <c r="F31" s="48"/>
      <c r="G31" s="47"/>
      <c r="H31" s="49"/>
      <c r="I31" s="153"/>
      <c r="J31" s="153"/>
      <c r="K31" s="50">
        <f>J31*'Összesítő tábla'!$E$22</f>
        <v>0</v>
      </c>
      <c r="L31" s="51"/>
      <c r="M31" s="47"/>
      <c r="N31" s="38" t="s">
        <v>114</v>
      </c>
    </row>
    <row r="32" spans="1:19" s="35" customFormat="1" x14ac:dyDescent="0.2">
      <c r="A32" s="45"/>
      <c r="B32" s="46"/>
      <c r="C32" s="47"/>
      <c r="D32" s="47"/>
      <c r="E32" s="48"/>
      <c r="F32" s="48"/>
      <c r="G32" s="47"/>
      <c r="H32" s="49"/>
      <c r="I32" s="153"/>
      <c r="J32" s="153"/>
      <c r="K32" s="50">
        <f>J32*'Összesítő tábla'!$E$22</f>
        <v>0</v>
      </c>
      <c r="L32" s="51"/>
      <c r="M32" s="47"/>
      <c r="N32" s="38" t="s">
        <v>114</v>
      </c>
    </row>
    <row r="33" spans="1:14" s="35" customFormat="1" x14ac:dyDescent="0.2">
      <c r="A33" s="45"/>
      <c r="B33" s="46"/>
      <c r="C33" s="47"/>
      <c r="D33" s="47"/>
      <c r="E33" s="48"/>
      <c r="F33" s="48"/>
      <c r="G33" s="47"/>
      <c r="H33" s="49"/>
      <c r="I33" s="153"/>
      <c r="J33" s="153"/>
      <c r="K33" s="50">
        <f>J33*'Összesítő tábla'!$E$22</f>
        <v>0</v>
      </c>
      <c r="L33" s="51"/>
      <c r="M33" s="47"/>
      <c r="N33" s="38" t="s">
        <v>114</v>
      </c>
    </row>
    <row r="34" spans="1:14" s="35" customFormat="1" x14ac:dyDescent="0.2">
      <c r="A34" s="45"/>
      <c r="B34" s="46"/>
      <c r="C34" s="47"/>
      <c r="D34" s="47"/>
      <c r="E34" s="48"/>
      <c r="F34" s="48"/>
      <c r="G34" s="47"/>
      <c r="H34" s="49"/>
      <c r="I34" s="153"/>
      <c r="J34" s="153"/>
      <c r="K34" s="50">
        <f>J34*'Összesítő tábla'!$E$22</f>
        <v>0</v>
      </c>
      <c r="L34" s="51"/>
      <c r="M34" s="47"/>
      <c r="N34" s="38" t="s">
        <v>114</v>
      </c>
    </row>
    <row r="35" spans="1:14" s="35" customFormat="1" x14ac:dyDescent="0.2">
      <c r="A35" s="45"/>
      <c r="B35" s="46"/>
      <c r="C35" s="47"/>
      <c r="D35" s="47"/>
      <c r="E35" s="48"/>
      <c r="F35" s="48"/>
      <c r="G35" s="47"/>
      <c r="H35" s="49"/>
      <c r="I35" s="153"/>
      <c r="J35" s="153"/>
      <c r="K35" s="50">
        <f>J35*'Összesítő tábla'!$E$22</f>
        <v>0</v>
      </c>
      <c r="L35" s="51"/>
      <c r="M35" s="47"/>
      <c r="N35" s="38" t="s">
        <v>114</v>
      </c>
    </row>
    <row r="36" spans="1:14" s="35" customFormat="1" x14ac:dyDescent="0.2">
      <c r="A36" s="45"/>
      <c r="B36" s="46"/>
      <c r="C36" s="47"/>
      <c r="D36" s="47"/>
      <c r="E36" s="48"/>
      <c r="F36" s="48"/>
      <c r="G36" s="47"/>
      <c r="H36" s="49"/>
      <c r="I36" s="153"/>
      <c r="J36" s="153"/>
      <c r="K36" s="50">
        <f>J36*'Összesítő tábla'!$E$22</f>
        <v>0</v>
      </c>
      <c r="L36" s="51"/>
      <c r="M36" s="47"/>
      <c r="N36" s="38" t="s">
        <v>114</v>
      </c>
    </row>
    <row r="37" spans="1:14" s="35" customFormat="1" x14ac:dyDescent="0.2">
      <c r="A37" s="45"/>
      <c r="B37" s="46"/>
      <c r="C37" s="47"/>
      <c r="D37" s="47"/>
      <c r="E37" s="48"/>
      <c r="F37" s="48"/>
      <c r="G37" s="47"/>
      <c r="H37" s="49"/>
      <c r="I37" s="153"/>
      <c r="J37" s="153"/>
      <c r="K37" s="50">
        <f>J37*'Összesítő tábla'!$E$22</f>
        <v>0</v>
      </c>
      <c r="L37" s="51"/>
      <c r="M37" s="47"/>
      <c r="N37" s="38" t="s">
        <v>114</v>
      </c>
    </row>
    <row r="38" spans="1:14" s="35" customFormat="1" x14ac:dyDescent="0.2">
      <c r="A38" s="45"/>
      <c r="B38" s="46"/>
      <c r="C38" s="47"/>
      <c r="D38" s="47"/>
      <c r="E38" s="48"/>
      <c r="F38" s="48"/>
      <c r="G38" s="47"/>
      <c r="H38" s="49"/>
      <c r="I38" s="153"/>
      <c r="J38" s="153"/>
      <c r="K38" s="50">
        <f>J38*'Összesítő tábla'!$E$22</f>
        <v>0</v>
      </c>
      <c r="L38" s="51"/>
      <c r="M38" s="47"/>
      <c r="N38" s="38" t="s">
        <v>114</v>
      </c>
    </row>
    <row r="39" spans="1:14" s="35" customFormat="1" x14ac:dyDescent="0.2">
      <c r="A39" s="45"/>
      <c r="B39" s="46"/>
      <c r="C39" s="47"/>
      <c r="D39" s="47"/>
      <c r="E39" s="48"/>
      <c r="F39" s="48"/>
      <c r="G39" s="47"/>
      <c r="H39" s="49"/>
      <c r="I39" s="153"/>
      <c r="J39" s="153"/>
      <c r="K39" s="50">
        <f>J39*'Összesítő tábla'!$E$22</f>
        <v>0</v>
      </c>
      <c r="L39" s="51"/>
      <c r="M39" s="47"/>
      <c r="N39" s="38" t="s">
        <v>114</v>
      </c>
    </row>
    <row r="40" spans="1:14" s="35" customFormat="1" x14ac:dyDescent="0.2">
      <c r="A40" s="45"/>
      <c r="B40" s="46"/>
      <c r="C40" s="47"/>
      <c r="D40" s="47"/>
      <c r="E40" s="48"/>
      <c r="F40" s="48"/>
      <c r="G40" s="47"/>
      <c r="H40" s="49"/>
      <c r="I40" s="153"/>
      <c r="J40" s="153"/>
      <c r="K40" s="50">
        <f>J40*'Összesítő tábla'!$E$22</f>
        <v>0</v>
      </c>
      <c r="L40" s="51"/>
      <c r="M40" s="47"/>
      <c r="N40" s="38" t="s">
        <v>114</v>
      </c>
    </row>
    <row r="41" spans="1:14" s="35" customFormat="1" x14ac:dyDescent="0.2">
      <c r="A41" s="45"/>
      <c r="B41" s="46"/>
      <c r="C41" s="47"/>
      <c r="D41" s="47"/>
      <c r="E41" s="48"/>
      <c r="F41" s="48"/>
      <c r="G41" s="47"/>
      <c r="H41" s="49"/>
      <c r="I41" s="153"/>
      <c r="J41" s="153"/>
      <c r="K41" s="50">
        <f>J41*'Összesítő tábla'!$E$22</f>
        <v>0</v>
      </c>
      <c r="L41" s="51"/>
      <c r="M41" s="47"/>
      <c r="N41" s="38" t="s">
        <v>114</v>
      </c>
    </row>
    <row r="42" spans="1:14" s="35" customFormat="1" x14ac:dyDescent="0.2">
      <c r="A42" s="45"/>
      <c r="B42" s="46"/>
      <c r="C42" s="47"/>
      <c r="D42" s="47"/>
      <c r="E42" s="48"/>
      <c r="F42" s="48"/>
      <c r="G42" s="47"/>
      <c r="H42" s="49"/>
      <c r="I42" s="153"/>
      <c r="J42" s="153"/>
      <c r="K42" s="50">
        <f>J42*'Összesítő tábla'!$E$22</f>
        <v>0</v>
      </c>
      <c r="L42" s="51"/>
      <c r="M42" s="47"/>
      <c r="N42" s="38" t="s">
        <v>114</v>
      </c>
    </row>
    <row r="43" spans="1:14" s="35" customFormat="1" x14ac:dyDescent="0.2">
      <c r="A43" s="45"/>
      <c r="B43" s="46"/>
      <c r="C43" s="47"/>
      <c r="D43" s="47"/>
      <c r="E43" s="48"/>
      <c r="F43" s="48"/>
      <c r="G43" s="47"/>
      <c r="H43" s="49"/>
      <c r="I43" s="153"/>
      <c r="J43" s="153"/>
      <c r="K43" s="50">
        <f>J43*'Összesítő tábla'!$E$22</f>
        <v>0</v>
      </c>
      <c r="L43" s="51"/>
      <c r="M43" s="47"/>
      <c r="N43" s="38" t="s">
        <v>114</v>
      </c>
    </row>
    <row r="44" spans="1:14" s="35" customFormat="1" x14ac:dyDescent="0.2">
      <c r="A44" s="45"/>
      <c r="B44" s="46"/>
      <c r="C44" s="47"/>
      <c r="D44" s="47"/>
      <c r="E44" s="48"/>
      <c r="F44" s="48"/>
      <c r="G44" s="47"/>
      <c r="H44" s="49"/>
      <c r="I44" s="153"/>
      <c r="J44" s="153"/>
      <c r="K44" s="50">
        <f>J44*'Összesítő tábla'!$E$22</f>
        <v>0</v>
      </c>
      <c r="L44" s="51"/>
      <c r="M44" s="47"/>
      <c r="N44" s="38" t="s">
        <v>114</v>
      </c>
    </row>
  </sheetData>
  <sheetProtection formatRows="0" insertRows="0"/>
  <mergeCells count="20">
    <mergeCell ref="A6:A7"/>
    <mergeCell ref="A1:M1"/>
    <mergeCell ref="A2:B2"/>
    <mergeCell ref="C2:M2"/>
    <mergeCell ref="A3:B3"/>
    <mergeCell ref="C3:M3"/>
    <mergeCell ref="A4:B4"/>
    <mergeCell ref="C4:M4"/>
    <mergeCell ref="B6:B7"/>
    <mergeCell ref="G6:G7"/>
    <mergeCell ref="L6:L7"/>
    <mergeCell ref="C6:C7"/>
    <mergeCell ref="N8:P8"/>
    <mergeCell ref="D6:D7"/>
    <mergeCell ref="E6:E7"/>
    <mergeCell ref="F6:F7"/>
    <mergeCell ref="I6:I7"/>
    <mergeCell ref="M6:M7"/>
    <mergeCell ref="J6:K6"/>
    <mergeCell ref="H6:H7"/>
  </mergeCells>
  <phoneticPr fontId="18" type="noConversion"/>
  <dataValidations count="1">
    <dataValidation type="list" allowBlank="1" showInputMessage="1" showErrorMessage="1" sqref="B8:B44">
      <formula1>$N$9:$N$25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15" orientation="landscape" errors="blank" r:id="rId1"/>
  <headerFooter alignWithMargins="0">
    <oddFooter>&amp;L&amp;12Dátum:&amp;C&amp;P. oldal&amp;R&amp;12Aláírás, pecsét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8</vt:i4>
      </vt:variant>
    </vt:vector>
  </HeadingPairs>
  <TitlesOfParts>
    <vt:vector size="13" baseType="lpstr">
      <vt:lpstr>Segédlet és költségek tartalma</vt:lpstr>
      <vt:lpstr>Kitöltési útmutató elszámolás</vt:lpstr>
      <vt:lpstr>Összesítő tábla</vt:lpstr>
      <vt:lpstr>személyi</vt:lpstr>
      <vt:lpstr>dologi</vt:lpstr>
      <vt:lpstr>dologi!Nyomtatási_cím</vt:lpstr>
      <vt:lpstr>'Kitöltési útmutató elszámolás'!Nyomtatási_cím</vt:lpstr>
      <vt:lpstr>'Összesítő tábla'!Nyomtatási_cím</vt:lpstr>
      <vt:lpstr>'Segédlet és költségek tartalma'!Nyomtatási_cím</vt:lpstr>
      <vt:lpstr>személyi!Nyomtatási_cím</vt:lpstr>
      <vt:lpstr>dologi!Nyomtatási_terület</vt:lpstr>
      <vt:lpstr>'Összesítő tábla'!Nyomtatási_terület</vt:lpstr>
      <vt:lpstr>személyi!Nyomtatási_terület</vt:lpstr>
    </vt:vector>
  </TitlesOfParts>
  <Company>KSZF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keywords>Segedlet</cp:keywords>
  <cp:lastModifiedBy>Kontháné Kovács Mária</cp:lastModifiedBy>
  <cp:lastPrinted>2019-11-18T16:11:07Z</cp:lastPrinted>
  <dcterms:created xsi:type="dcterms:W3CDTF">2011-05-18T10:15:42Z</dcterms:created>
  <dcterms:modified xsi:type="dcterms:W3CDTF">2020-06-23T14:24:42Z</dcterms:modified>
</cp:coreProperties>
</file>