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." sheetId="1" r:id="rId1"/>
  </sheets>
  <definedNames/>
  <calcPr fullCalcOnLoad="1"/>
</workbook>
</file>

<file path=xl/sharedStrings.xml><?xml version="1.0" encoding="utf-8"?>
<sst xmlns="http://schemas.openxmlformats.org/spreadsheetml/2006/main" count="171" uniqueCount="142">
  <si>
    <t>Intézmény neve:</t>
  </si>
  <si>
    <t>Hagyományok Háza</t>
  </si>
  <si>
    <t>KIMUTATÁS</t>
  </si>
  <si>
    <t>a nettó 5 millió Ft-ot elérő vagy meghaladó értékű szerződéskötésekről</t>
  </si>
  <si>
    <t>a 2011. évi CXII. Tv. (Infotv.) 1.sz. mellékletének III/4. pontja alapján</t>
  </si>
  <si>
    <t>Sorszám</t>
  </si>
  <si>
    <t>Szerződő partner</t>
  </si>
  <si>
    <t>Szerződés típusa</t>
  </si>
  <si>
    <t>Szerződés tárgya</t>
  </si>
  <si>
    <t>Szerződés értéke (nettó Ft)</t>
  </si>
  <si>
    <t>1.</t>
  </si>
  <si>
    <t>2.</t>
  </si>
  <si>
    <t>Médiaszolgáltatás-támogató és Vagyonkezelő Alap</t>
  </si>
  <si>
    <t>Helységbérleti szerződés</t>
  </si>
  <si>
    <t>Bp. I.ker. Fém u. 8. ingatlan bérlése</t>
  </si>
  <si>
    <t>3.</t>
  </si>
  <si>
    <t>Vállalkozási szerződés</t>
  </si>
  <si>
    <t>4.</t>
  </si>
  <si>
    <t>5.</t>
  </si>
  <si>
    <t>6.</t>
  </si>
  <si>
    <t>Megbízási szerződés</t>
  </si>
  <si>
    <t>Budai Vigadó rekonstrukció projekt Műszaki projektmenedzseri feladatok ellátása</t>
  </si>
  <si>
    <t>Sz-építők Építőipar, Szolgáltató és Kereskedelmi Kft.</t>
  </si>
  <si>
    <t>7.</t>
  </si>
  <si>
    <t xml:space="preserve">Archi-kon Építészeti Tervező-szervező Kft </t>
  </si>
  <si>
    <t xml:space="preserve">Budai Vigadó rekonstrukció Projekt -tervezési és tervezői művezetői feladatok ellátása </t>
  </si>
  <si>
    <t>Tervezői szerződés</t>
  </si>
  <si>
    <t>8.</t>
  </si>
  <si>
    <t xml:space="preserve">NOX Beruházó és Fővállalkozó ZRT </t>
  </si>
  <si>
    <t xml:space="preserve">Budai Vigadó rekonstrukció Projekt műszaki ellenőri tevékenység </t>
  </si>
  <si>
    <t>9.</t>
  </si>
  <si>
    <t>10.</t>
  </si>
  <si>
    <t>11.</t>
  </si>
  <si>
    <t>12.</t>
  </si>
  <si>
    <t>Megbízási szerződés (konzorcium)</t>
  </si>
  <si>
    <t>ÉPKAR Zrt</t>
  </si>
  <si>
    <t>A budai Vigadó műemlék épület rekonstrukciós, felújítási és bővítési munkáinak kivitelezése vállalkozási szerződés keretében</t>
  </si>
  <si>
    <t>FŐBER Nemzetközi Ingatlanfejlesztő és Mérnöki ZRT</t>
  </si>
  <si>
    <t>Színpad és Emelőgéptechnika Kft</t>
  </si>
  <si>
    <t>Budai Vigadó épületrekonstrukció - Színpad és színháztechnikai beruházás kivitelezése</t>
  </si>
  <si>
    <t xml:space="preserve">2017. augusztus 22. </t>
  </si>
  <si>
    <t xml:space="preserve">BV épületrekonstrukció kivitelezői feladatok- kettős betáp hálózatfejlesztési hozzájárulás </t>
  </si>
  <si>
    <t>ELMŰ Hálózati Kft</t>
  </si>
  <si>
    <t>Projekt tanácsadói tevékenység</t>
  </si>
  <si>
    <t>BEBA 2000 Kereskedelmi és Szolgáltató BT</t>
  </si>
  <si>
    <t>Könyvvizsgálói tevékenység</t>
  </si>
  <si>
    <t>Jogi tanácsadói tevékenység</t>
  </si>
  <si>
    <t>Dr.Gombási Izabella- ügyvéd</t>
  </si>
  <si>
    <t>Szerződéskötés dátuma</t>
  </si>
  <si>
    <t>Szerződés lejárata</t>
  </si>
  <si>
    <t>2015. július 29.</t>
  </si>
  <si>
    <t>2016. július 29.</t>
  </si>
  <si>
    <t>2018. december 31.</t>
  </si>
  <si>
    <t>2015. november 10.</t>
  </si>
  <si>
    <t xml:space="preserve">2018. június 30. </t>
  </si>
  <si>
    <t>2016. augusztus 1.</t>
  </si>
  <si>
    <t>2018. március 31.</t>
  </si>
  <si>
    <t>2016. május 18.</t>
  </si>
  <si>
    <t>2017. január 9.</t>
  </si>
  <si>
    <t>2017. július 19.</t>
  </si>
  <si>
    <t>2018. május 31.</t>
  </si>
  <si>
    <t>Golden Mean Audit Kft.</t>
  </si>
  <si>
    <t>2017. június 26.</t>
  </si>
  <si>
    <t>2018. augusztus 31.</t>
  </si>
  <si>
    <t>2018. február 22.</t>
  </si>
  <si>
    <t>Bp. I.ker. Naphegy tér 8. ingatlan bérlése</t>
  </si>
  <si>
    <t>2018. május 25.</t>
  </si>
  <si>
    <t>2016. január 11.</t>
  </si>
  <si>
    <t>2018. április 3.</t>
  </si>
  <si>
    <t>Tervezési feladatok tekintetében: 2016. május 10. Tervezői művezetési feladatok tekintetében a hiba- és hiánymentes műszaki átadás napjáig</t>
  </si>
  <si>
    <t>13.</t>
  </si>
  <si>
    <t>Nagy Ákos egyéni vállalkozó</t>
  </si>
  <si>
    <t>6 db egyedi kivitelezésű és készítésű cimbalom gyártása és szállítása</t>
  </si>
  <si>
    <t>2018. február 14.</t>
  </si>
  <si>
    <t>HH informatikai rendszerének üzemeltetése</t>
  </si>
  <si>
    <t>14.</t>
  </si>
  <si>
    <t>Andocsek Zrt.</t>
  </si>
  <si>
    <t>2018. április 10.</t>
  </si>
  <si>
    <t>2019. március 13.</t>
  </si>
  <si>
    <t>15.</t>
  </si>
  <si>
    <t>Bonumstrat Consulting Kft.</t>
  </si>
  <si>
    <t>HH informatikai stratégiájának tervezése, végrehajtása</t>
  </si>
  <si>
    <t>2018. március 21.</t>
  </si>
  <si>
    <t>2018. július 31.</t>
  </si>
  <si>
    <t>16.</t>
  </si>
  <si>
    <t>17.</t>
  </si>
  <si>
    <t>18.</t>
  </si>
  <si>
    <t>19.</t>
  </si>
  <si>
    <t>20.</t>
  </si>
  <si>
    <t>HCRISART Kereskedelmi és Szolgáltató Kft.</t>
  </si>
  <si>
    <t>Csodaváró betlehemes produkció jelmezeinek elkészítése</t>
  </si>
  <si>
    <t>2018. november 16.</t>
  </si>
  <si>
    <t>2018. december 21.</t>
  </si>
  <si>
    <t>Corvin tér 8. épület takarítási feladatok</t>
  </si>
  <si>
    <t>Best Building Service Kft.</t>
  </si>
  <si>
    <t>2018. november 30.</t>
  </si>
  <si>
    <t>2019. február 28.</t>
  </si>
  <si>
    <t>E.Kvalitás 2002 Kft.</t>
  </si>
  <si>
    <t>Karbantartási szerződés</t>
  </si>
  <si>
    <t>Tűzjelző, RWA, FC/IRC rendszer karbantartása</t>
  </si>
  <si>
    <t>2018. november 21.</t>
  </si>
  <si>
    <t>2021. november 20.</t>
  </si>
  <si>
    <t>Óbudai Járműjavító Kft.</t>
  </si>
  <si>
    <t>Gépjármű beszerzés</t>
  </si>
  <si>
    <t>Adásvételi szerződés</t>
  </si>
  <si>
    <t>2018. december 14.</t>
  </si>
  <si>
    <t>2019. március 31.</t>
  </si>
  <si>
    <t>HB Stúdió Kft.</t>
  </si>
  <si>
    <t>Csodaváró betlehemes produkció díszleteinek elkészítése</t>
  </si>
  <si>
    <t>2018. december 04.</t>
  </si>
  <si>
    <t>2018. december 17.</t>
  </si>
  <si>
    <t>21.</t>
  </si>
  <si>
    <t>22.</t>
  </si>
  <si>
    <t>24.</t>
  </si>
  <si>
    <t>Szolgáltatási szerződés</t>
  </si>
  <si>
    <t>2019. március 12.</t>
  </si>
  <si>
    <t>2020. március 13.</t>
  </si>
  <si>
    <t>EURHYTHMICS Kft.</t>
  </si>
  <si>
    <t>Árubeszerzés</t>
  </si>
  <si>
    <t>2019. április 24.</t>
  </si>
  <si>
    <t>2019. június 14.</t>
  </si>
  <si>
    <t>Mikroport rendszer, hangtechnika</t>
  </si>
  <si>
    <t>Frissítve: 2020 január 28.-án</t>
  </si>
  <si>
    <t>Rendezvény szervezés - Jótékonysági koncertsorozat (Erdély)</t>
  </si>
  <si>
    <t>2019. november 10.</t>
  </si>
  <si>
    <t>Asociata Erdélyi Magyar Népzenészek Egyesülete</t>
  </si>
  <si>
    <t>Vezeték nélküli mikrofonrendszer beszerzése</t>
  </si>
  <si>
    <t>2019. november 08.</t>
  </si>
  <si>
    <t>Építési beruházás -Budai Vigadó tetőtéri iroda kialakítása</t>
  </si>
  <si>
    <t>2019. november 15.</t>
  </si>
  <si>
    <t>Épkar Zrt.</t>
  </si>
  <si>
    <t>Építési beruházás -Mesterporta felújítási munkálatai</t>
  </si>
  <si>
    <t>2019. július 09.</t>
  </si>
  <si>
    <t>2019. november 26.</t>
  </si>
  <si>
    <t>Lisys-Project Kft.</t>
  </si>
  <si>
    <t>Pilpellett Kft</t>
  </si>
  <si>
    <t>2019. október 15.</t>
  </si>
  <si>
    <t>2019. december 14.</t>
  </si>
  <si>
    <t>2019. november 30.</t>
  </si>
  <si>
    <t>2019. december 16.</t>
  </si>
  <si>
    <t>2019. december 06.</t>
  </si>
  <si>
    <t>16 db színpadi fényvető beszerzése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</si>
</sst>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H_U_F_-;\-* #,##0\ _H_U_F_-;_-* &quot;-&quot;??\ _H_U_F_-;_-@_-"/>
    <numFmt numFmtId="166" formatCode="[$-40E]yyyy\.\ mmmm\ d\."/>
    <numFmt numFmtId="167" formatCode="[$-F800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4" xfId="40" applyNumberFormat="1" applyFont="1" applyFill="1" applyBorder="1" applyAlignment="1">
      <alignment horizontal="right" vertical="center" wrapText="1"/>
    </xf>
    <xf numFmtId="5" fontId="2" fillId="0" borderId="14" xfId="4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7" fontId="2" fillId="0" borderId="14" xfId="4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7" fontId="2" fillId="33" borderId="14" xfId="40" applyNumberFormat="1" applyFont="1" applyFill="1" applyBorder="1" applyAlignment="1">
      <alignment horizontal="center" vertical="center" wrapText="1"/>
    </xf>
    <xf numFmtId="167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164" fontId="2" fillId="33" borderId="21" xfId="40" applyNumberFormat="1" applyFont="1" applyFill="1" applyBorder="1" applyAlignment="1">
      <alignment horizontal="right" vertical="center" wrapText="1"/>
    </xf>
    <xf numFmtId="167" fontId="2" fillId="33" borderId="21" xfId="0" applyNumberFormat="1" applyFont="1" applyFill="1" applyBorder="1" applyAlignment="1">
      <alignment horizontal="center" vertical="center" wrapText="1"/>
    </xf>
    <xf numFmtId="14" fontId="2" fillId="33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4" fontId="2" fillId="33" borderId="14" xfId="40" applyNumberFormat="1" applyFont="1" applyFill="1" applyBorder="1" applyAlignment="1">
      <alignment horizontal="right" vertical="center" wrapText="1"/>
    </xf>
    <xf numFmtId="167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164" fontId="2" fillId="33" borderId="14" xfId="4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5" fontId="2" fillId="0" borderId="24" xfId="40" applyNumberFormat="1" applyFont="1" applyFill="1" applyBorder="1" applyAlignment="1">
      <alignment horizontal="right" vertical="center" wrapText="1"/>
    </xf>
    <xf numFmtId="167" fontId="2" fillId="33" borderId="24" xfId="4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workbookViewId="0" topLeftCell="B28">
      <selection activeCell="G36" sqref="G36"/>
    </sheetView>
  </sheetViews>
  <sheetFormatPr defaultColWidth="8.8515625" defaultRowHeight="15"/>
  <cols>
    <col min="1" max="1" width="8.8515625" style="43" customWidth="1"/>
    <col min="2" max="2" width="41.421875" style="44" customWidth="1"/>
    <col min="3" max="3" width="27.140625" style="1" customWidth="1"/>
    <col min="4" max="4" width="53.140625" style="1" customWidth="1"/>
    <col min="5" max="5" width="14.7109375" style="1" bestFit="1" customWidth="1"/>
    <col min="6" max="6" width="18.140625" style="43" customWidth="1"/>
    <col min="7" max="7" width="25.28125" style="43" customWidth="1"/>
    <col min="8" max="9" width="8.8515625" style="1" customWidth="1"/>
    <col min="10" max="10" width="14.8515625" style="1" customWidth="1"/>
    <col min="11" max="16384" width="8.8515625" style="1" customWidth="1"/>
  </cols>
  <sheetData>
    <row r="1" ht="15.75">
      <c r="G1" s="27"/>
    </row>
    <row r="2" spans="1:8" ht="12.75">
      <c r="A2" s="37"/>
      <c r="B2" s="45" t="s">
        <v>0</v>
      </c>
      <c r="G2" s="3" t="s">
        <v>122</v>
      </c>
      <c r="H2" s="3"/>
    </row>
    <row r="3" spans="2:7" ht="12.75">
      <c r="B3" s="19" t="s">
        <v>1</v>
      </c>
      <c r="G3" s="3"/>
    </row>
    <row r="4" spans="3:4" ht="12.75">
      <c r="C4" s="64" t="s">
        <v>2</v>
      </c>
      <c r="D4" s="64"/>
    </row>
    <row r="5" spans="3:4" ht="12.75">
      <c r="C5" s="64" t="s">
        <v>3</v>
      </c>
      <c r="D5" s="64"/>
    </row>
    <row r="6" spans="3:4" ht="12.75">
      <c r="C6" s="64" t="s">
        <v>4</v>
      </c>
      <c r="D6" s="64"/>
    </row>
    <row r="7" spans="3:4" ht="12.75">
      <c r="C7" s="65"/>
      <c r="D7" s="65"/>
    </row>
    <row r="8" ht="13.5" thickBot="1"/>
    <row r="9" spans="1:7" s="2" customFormat="1" ht="27" thickBot="1" thickTop="1">
      <c r="A9" s="4" t="s">
        <v>5</v>
      </c>
      <c r="B9" s="46" t="s">
        <v>6</v>
      </c>
      <c r="C9" s="5" t="s">
        <v>7</v>
      </c>
      <c r="D9" s="5" t="s">
        <v>8</v>
      </c>
      <c r="E9" s="6" t="s">
        <v>9</v>
      </c>
      <c r="F9" s="6" t="s">
        <v>48</v>
      </c>
      <c r="G9" s="7" t="s">
        <v>49</v>
      </c>
    </row>
    <row r="10" spans="1:7" ht="13.5" thickTop="1">
      <c r="A10" s="11" t="s">
        <v>10</v>
      </c>
      <c r="B10" s="50" t="s">
        <v>44</v>
      </c>
      <c r="C10" s="51" t="s">
        <v>20</v>
      </c>
      <c r="D10" s="52" t="s">
        <v>43</v>
      </c>
      <c r="E10" s="53">
        <v>14970000</v>
      </c>
      <c r="F10" s="54" t="s">
        <v>50</v>
      </c>
      <c r="G10" s="55" t="s">
        <v>60</v>
      </c>
    </row>
    <row r="11" spans="1:7" ht="25.5">
      <c r="A11" s="8" t="s">
        <v>11</v>
      </c>
      <c r="B11" s="28" t="s">
        <v>22</v>
      </c>
      <c r="C11" s="9" t="s">
        <v>20</v>
      </c>
      <c r="D11" s="12" t="s">
        <v>21</v>
      </c>
      <c r="E11" s="20">
        <v>23900000</v>
      </c>
      <c r="F11" s="24" t="s">
        <v>53</v>
      </c>
      <c r="G11" s="22" t="s">
        <v>54</v>
      </c>
    </row>
    <row r="12" spans="1:7" ht="76.5">
      <c r="A12" s="8" t="s">
        <v>15</v>
      </c>
      <c r="B12" s="28" t="s">
        <v>24</v>
      </c>
      <c r="C12" s="9" t="s">
        <v>26</v>
      </c>
      <c r="D12" s="12" t="s">
        <v>25</v>
      </c>
      <c r="E12" s="20">
        <v>176500000</v>
      </c>
      <c r="F12" s="24" t="s">
        <v>67</v>
      </c>
      <c r="G12" s="22" t="s">
        <v>69</v>
      </c>
    </row>
    <row r="13" spans="1:7" s="3" customFormat="1" ht="12.75">
      <c r="A13" s="8" t="s">
        <v>17</v>
      </c>
      <c r="B13" s="29" t="s">
        <v>28</v>
      </c>
      <c r="C13" s="9" t="s">
        <v>34</v>
      </c>
      <c r="D13" s="12" t="s">
        <v>29</v>
      </c>
      <c r="E13" s="17">
        <f>16095345/1.27</f>
        <v>12673500</v>
      </c>
      <c r="F13" s="23" t="s">
        <v>57</v>
      </c>
      <c r="G13" s="22" t="s">
        <v>66</v>
      </c>
    </row>
    <row r="14" spans="1:7" s="3" customFormat="1" ht="25.5">
      <c r="A14" s="8" t="s">
        <v>18</v>
      </c>
      <c r="B14" s="29" t="s">
        <v>37</v>
      </c>
      <c r="C14" s="9" t="s">
        <v>34</v>
      </c>
      <c r="D14" s="12" t="s">
        <v>29</v>
      </c>
      <c r="E14" s="17">
        <f>15464155/1.27</f>
        <v>12176500</v>
      </c>
      <c r="F14" s="23" t="s">
        <v>57</v>
      </c>
      <c r="G14" s="22" t="s">
        <v>66</v>
      </c>
    </row>
    <row r="15" spans="1:7" s="3" customFormat="1" ht="12.75">
      <c r="A15" s="8" t="s">
        <v>19</v>
      </c>
      <c r="B15" s="29" t="s">
        <v>47</v>
      </c>
      <c r="C15" s="13" t="s">
        <v>20</v>
      </c>
      <c r="D15" s="12" t="s">
        <v>46</v>
      </c>
      <c r="E15" s="18">
        <f>16002000/1.27</f>
        <v>12600000</v>
      </c>
      <c r="F15" s="23" t="s">
        <v>51</v>
      </c>
      <c r="G15" s="22" t="s">
        <v>52</v>
      </c>
    </row>
    <row r="16" spans="1:7" ht="12.75">
      <c r="A16" s="8" t="s">
        <v>23</v>
      </c>
      <c r="B16" s="47" t="s">
        <v>12</v>
      </c>
      <c r="C16" s="9" t="s">
        <v>13</v>
      </c>
      <c r="D16" s="9" t="s">
        <v>14</v>
      </c>
      <c r="E16" s="10">
        <v>52293198</v>
      </c>
      <c r="F16" s="25" t="s">
        <v>55</v>
      </c>
      <c r="G16" s="26" t="s">
        <v>56</v>
      </c>
    </row>
    <row r="17" spans="1:7" ht="12.75">
      <c r="A17" s="8" t="s">
        <v>27</v>
      </c>
      <c r="B17" s="47" t="s">
        <v>12</v>
      </c>
      <c r="C17" s="9" t="s">
        <v>13</v>
      </c>
      <c r="D17" s="9" t="s">
        <v>65</v>
      </c>
      <c r="E17" s="10">
        <v>87704700</v>
      </c>
      <c r="F17" s="25" t="s">
        <v>55</v>
      </c>
      <c r="G17" s="26" t="s">
        <v>56</v>
      </c>
    </row>
    <row r="18" spans="1:7" ht="25.5">
      <c r="A18" s="8" t="s">
        <v>30</v>
      </c>
      <c r="B18" s="29" t="s">
        <v>35</v>
      </c>
      <c r="C18" s="9" t="s">
        <v>16</v>
      </c>
      <c r="D18" s="12" t="s">
        <v>36</v>
      </c>
      <c r="E18" s="17">
        <f>5988049282/1.27</f>
        <v>4714999434.645669</v>
      </c>
      <c r="F18" s="23" t="s">
        <v>58</v>
      </c>
      <c r="G18" s="22" t="s">
        <v>68</v>
      </c>
    </row>
    <row r="19" spans="1:7" ht="12.75">
      <c r="A19" s="8" t="s">
        <v>31</v>
      </c>
      <c r="B19" s="48" t="s">
        <v>61</v>
      </c>
      <c r="C19" s="9" t="s">
        <v>20</v>
      </c>
      <c r="D19" s="9" t="s">
        <v>45</v>
      </c>
      <c r="E19" s="18">
        <v>5345351</v>
      </c>
      <c r="F19" s="21" t="s">
        <v>62</v>
      </c>
      <c r="G19" s="16" t="s">
        <v>63</v>
      </c>
    </row>
    <row r="20" spans="1:10" s="3" customFormat="1" ht="25.5">
      <c r="A20" s="8" t="s">
        <v>32</v>
      </c>
      <c r="B20" s="29" t="s">
        <v>42</v>
      </c>
      <c r="C20" s="12" t="s">
        <v>42</v>
      </c>
      <c r="D20" s="12" t="s">
        <v>41</v>
      </c>
      <c r="E20" s="18">
        <f>14435328/1.27</f>
        <v>11366400</v>
      </c>
      <c r="F20" s="21" t="s">
        <v>59</v>
      </c>
      <c r="G20" s="15" t="s">
        <v>60</v>
      </c>
      <c r="J20" s="14"/>
    </row>
    <row r="21" spans="1:10" s="3" customFormat="1" ht="25.5">
      <c r="A21" s="30" t="s">
        <v>33</v>
      </c>
      <c r="B21" s="31" t="s">
        <v>38</v>
      </c>
      <c r="C21" s="32" t="s">
        <v>16</v>
      </c>
      <c r="D21" s="33" t="s">
        <v>39</v>
      </c>
      <c r="E21" s="34">
        <v>237355744</v>
      </c>
      <c r="F21" s="35" t="s">
        <v>40</v>
      </c>
      <c r="G21" s="36" t="s">
        <v>64</v>
      </c>
      <c r="J21" s="14"/>
    </row>
    <row r="22" spans="1:8" s="3" customFormat="1" ht="25.5">
      <c r="A22" s="30" t="s">
        <v>70</v>
      </c>
      <c r="B22" s="31" t="s">
        <v>71</v>
      </c>
      <c r="C22" s="32" t="s">
        <v>16</v>
      </c>
      <c r="D22" s="33" t="s">
        <v>72</v>
      </c>
      <c r="E22" s="34">
        <v>7800000</v>
      </c>
      <c r="F22" s="35" t="s">
        <v>73</v>
      </c>
      <c r="G22" s="36" t="s">
        <v>60</v>
      </c>
      <c r="H22" s="19"/>
    </row>
    <row r="23" spans="1:8" s="3" customFormat="1" ht="24.75" customHeight="1">
      <c r="A23" s="8" t="s">
        <v>75</v>
      </c>
      <c r="B23" s="9" t="s">
        <v>76</v>
      </c>
      <c r="C23" s="39" t="s">
        <v>114</v>
      </c>
      <c r="D23" s="40" t="s">
        <v>74</v>
      </c>
      <c r="E23" s="41">
        <v>13560000</v>
      </c>
      <c r="F23" s="42" t="s">
        <v>77</v>
      </c>
      <c r="G23" s="56" t="s">
        <v>78</v>
      </c>
      <c r="H23" s="19"/>
    </row>
    <row r="24" spans="1:7" s="19" customFormat="1" ht="24.75" customHeight="1">
      <c r="A24" s="8" t="s">
        <v>79</v>
      </c>
      <c r="B24" s="9" t="s">
        <v>80</v>
      </c>
      <c r="C24" s="9" t="s">
        <v>16</v>
      </c>
      <c r="D24" s="9" t="s">
        <v>81</v>
      </c>
      <c r="E24" s="41">
        <v>12900000</v>
      </c>
      <c r="F24" s="38" t="s">
        <v>82</v>
      </c>
      <c r="G24" s="57" t="s">
        <v>83</v>
      </c>
    </row>
    <row r="25" spans="1:7" s="19" customFormat="1" ht="24.75" customHeight="1">
      <c r="A25" s="8" t="s">
        <v>84</v>
      </c>
      <c r="B25" s="9" t="s">
        <v>89</v>
      </c>
      <c r="C25" s="9" t="s">
        <v>16</v>
      </c>
      <c r="D25" s="9" t="s">
        <v>90</v>
      </c>
      <c r="E25" s="41">
        <v>5024000</v>
      </c>
      <c r="F25" s="49" t="s">
        <v>91</v>
      </c>
      <c r="G25" s="57" t="s">
        <v>92</v>
      </c>
    </row>
    <row r="26" spans="1:7" s="19" customFormat="1" ht="24.75" customHeight="1">
      <c r="A26" s="8" t="s">
        <v>85</v>
      </c>
      <c r="B26" s="9" t="s">
        <v>94</v>
      </c>
      <c r="C26" s="9" t="s">
        <v>16</v>
      </c>
      <c r="D26" s="9" t="s">
        <v>93</v>
      </c>
      <c r="E26" s="41">
        <v>8370000</v>
      </c>
      <c r="F26" s="38" t="s">
        <v>95</v>
      </c>
      <c r="G26" s="57" t="s">
        <v>96</v>
      </c>
    </row>
    <row r="27" spans="1:7" s="19" customFormat="1" ht="24.75" customHeight="1">
      <c r="A27" s="8" t="s">
        <v>86</v>
      </c>
      <c r="B27" s="9" t="s">
        <v>97</v>
      </c>
      <c r="C27" s="9" t="s">
        <v>98</v>
      </c>
      <c r="D27" s="9" t="s">
        <v>99</v>
      </c>
      <c r="E27" s="41">
        <v>11460000</v>
      </c>
      <c r="F27" s="38" t="s">
        <v>100</v>
      </c>
      <c r="G27" s="57" t="s">
        <v>101</v>
      </c>
    </row>
    <row r="28" spans="1:7" s="19" customFormat="1" ht="24.75" customHeight="1">
      <c r="A28" s="8" t="s">
        <v>87</v>
      </c>
      <c r="B28" s="9" t="s">
        <v>102</v>
      </c>
      <c r="C28" s="9" t="s">
        <v>104</v>
      </c>
      <c r="D28" s="9" t="s">
        <v>103</v>
      </c>
      <c r="E28" s="41">
        <v>13798503</v>
      </c>
      <c r="F28" s="38" t="s">
        <v>105</v>
      </c>
      <c r="G28" s="57" t="s">
        <v>106</v>
      </c>
    </row>
    <row r="29" spans="1:7" s="19" customFormat="1" ht="24.75" customHeight="1">
      <c r="A29" s="30" t="s">
        <v>88</v>
      </c>
      <c r="B29" s="58" t="s">
        <v>107</v>
      </c>
      <c r="C29" s="58" t="s">
        <v>16</v>
      </c>
      <c r="D29" s="58" t="s">
        <v>108</v>
      </c>
      <c r="E29" s="34">
        <v>14900000</v>
      </c>
      <c r="F29" s="59" t="s">
        <v>109</v>
      </c>
      <c r="G29" s="60" t="s">
        <v>110</v>
      </c>
    </row>
    <row r="30" spans="1:7" s="19" customFormat="1" ht="24.75" customHeight="1">
      <c r="A30" s="8" t="s">
        <v>111</v>
      </c>
      <c r="B30" s="9" t="s">
        <v>76</v>
      </c>
      <c r="C30" s="9" t="s">
        <v>114</v>
      </c>
      <c r="D30" s="40" t="s">
        <v>74</v>
      </c>
      <c r="E30" s="41">
        <v>14508000</v>
      </c>
      <c r="F30" s="38" t="s">
        <v>115</v>
      </c>
      <c r="G30" s="38" t="s">
        <v>116</v>
      </c>
    </row>
    <row r="31" spans="1:7" s="19" customFormat="1" ht="24.75" customHeight="1">
      <c r="A31" s="8" t="s">
        <v>112</v>
      </c>
      <c r="B31" s="9" t="s">
        <v>117</v>
      </c>
      <c r="C31" s="9" t="s">
        <v>118</v>
      </c>
      <c r="D31" s="9" t="s">
        <v>121</v>
      </c>
      <c r="E31" s="41">
        <v>12356776</v>
      </c>
      <c r="F31" s="38" t="s">
        <v>119</v>
      </c>
      <c r="G31" s="38" t="s">
        <v>120</v>
      </c>
    </row>
    <row r="32" spans="1:7" s="19" customFormat="1" ht="24.75" customHeight="1">
      <c r="A32" s="30"/>
      <c r="B32" s="9" t="s">
        <v>135</v>
      </c>
      <c r="C32" s="9" t="s">
        <v>114</v>
      </c>
      <c r="D32" s="40" t="s">
        <v>131</v>
      </c>
      <c r="E32" s="41">
        <v>20015694</v>
      </c>
      <c r="F32" s="38" t="s">
        <v>132</v>
      </c>
      <c r="G32" s="38" t="s">
        <v>136</v>
      </c>
    </row>
    <row r="33" spans="1:7" s="19" customFormat="1" ht="24.75" customHeight="1">
      <c r="A33" s="30"/>
      <c r="B33" s="9" t="s">
        <v>125</v>
      </c>
      <c r="C33" s="9" t="s">
        <v>114</v>
      </c>
      <c r="D33" s="9" t="s">
        <v>123</v>
      </c>
      <c r="E33" s="41">
        <v>5118010</v>
      </c>
      <c r="F33" s="38" t="s">
        <v>124</v>
      </c>
      <c r="G33" s="38" t="s">
        <v>137</v>
      </c>
    </row>
    <row r="34" spans="1:7" s="19" customFormat="1" ht="24.75" customHeight="1">
      <c r="A34" s="30"/>
      <c r="B34" s="9" t="s">
        <v>117</v>
      </c>
      <c r="C34" s="9" t="s">
        <v>118</v>
      </c>
      <c r="D34" s="40" t="s">
        <v>126</v>
      </c>
      <c r="E34" s="41">
        <v>12642054</v>
      </c>
      <c r="F34" s="38" t="s">
        <v>127</v>
      </c>
      <c r="G34" s="38" t="s">
        <v>138</v>
      </c>
    </row>
    <row r="35" spans="1:7" ht="24.75" customHeight="1">
      <c r="A35" s="8" t="s">
        <v>113</v>
      </c>
      <c r="B35" s="9" t="s">
        <v>130</v>
      </c>
      <c r="C35" s="9" t="s">
        <v>114</v>
      </c>
      <c r="D35" s="40" t="s">
        <v>128</v>
      </c>
      <c r="E35" s="41">
        <v>15000000</v>
      </c>
      <c r="F35" s="38" t="s">
        <v>129</v>
      </c>
      <c r="G35" s="38" t="s">
        <v>139</v>
      </c>
    </row>
    <row r="36" spans="1:7" ht="24.75" customHeight="1">
      <c r="A36" s="61"/>
      <c r="B36" s="9" t="s">
        <v>134</v>
      </c>
      <c r="C36" s="9" t="s">
        <v>118</v>
      </c>
      <c r="D36" s="40" t="s">
        <v>141</v>
      </c>
      <c r="E36" s="41">
        <v>6336000</v>
      </c>
      <c r="F36" s="38" t="s">
        <v>133</v>
      </c>
      <c r="G36" s="38" t="s">
        <v>140</v>
      </c>
    </row>
    <row r="37" spans="1:7" ht="24.75" customHeight="1">
      <c r="A37" s="61"/>
      <c r="B37" s="62"/>
      <c r="C37" s="63"/>
      <c r="D37" s="63"/>
      <c r="E37" s="63"/>
      <c r="F37" s="61"/>
      <c r="G37" s="61"/>
    </row>
  </sheetData>
  <sheetProtection/>
  <mergeCells count="4"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JavoriVirag</dc:creator>
  <cp:keywords/>
  <dc:description/>
  <cp:lastModifiedBy>Kőváriné Gack Tünde</cp:lastModifiedBy>
  <cp:lastPrinted>2020-01-29T07:06:16Z</cp:lastPrinted>
  <dcterms:created xsi:type="dcterms:W3CDTF">2017-08-03T15:19:48Z</dcterms:created>
  <dcterms:modified xsi:type="dcterms:W3CDTF">2020-01-29T07:18:17Z</dcterms:modified>
  <cp:category/>
  <cp:version/>
  <cp:contentType/>
  <cp:contentStatus/>
</cp:coreProperties>
</file>